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3 rd Trimester Progress" sheetId="2" r:id="rId1"/>
    <sheet name="Bharit 3rd Trimester" sheetId="3" r:id="rId2"/>
    <sheet name="Bharit 9 monthly " sheetId="13" r:id="rId3"/>
    <sheet name="Nikasha_Kharcha 3rd" sheetId="5" r:id="rId4"/>
    <sheet name="Nine Month  nikasha" sheetId="12" r:id="rId5"/>
    <sheet name="Main Outcomes" sheetId="4" r:id="rId6"/>
    <sheet name="Pragati Napug" sheetId="6" r:id="rId7"/>
    <sheet name="Non tax revenue" sheetId="7" r:id="rId8"/>
    <sheet name="Beruju1" sheetId="14" r:id="rId9"/>
    <sheet name="MDAC" sheetId="9" r:id="rId10"/>
    <sheet name="Import Export AQO" sheetId="11" r:id="rId11"/>
    <sheet name="Sheet1" sheetId="15" r:id="rId12"/>
    <sheet name="Sheet2" sheetId="16" r:id="rId13"/>
  </sheets>
  <definedNames>
    <definedName name="_xlnm._FilterDatabase" localSheetId="1" hidden="1">'Bharit 3rd Trimester'!#REF!</definedName>
    <definedName name="_xlnm._FilterDatabase" localSheetId="3" hidden="1">'Nikasha_Kharcha 3rd'!$B$4:$P$15</definedName>
    <definedName name="_xlnm.Print_Area" localSheetId="1">'Bharit 3rd Trimester'!$A$1:$K$24</definedName>
    <definedName name="_xlnm.Print_Area" localSheetId="5">'Main Outcomes'!$A$1:$C$50</definedName>
    <definedName name="_xlnm.Print_Area" localSheetId="3">'Nikasha_Kharcha 3rd'!$B$1:$P$54</definedName>
    <definedName name="_xlnm.Print_Titles" localSheetId="5">'Main Outcomes'!$6:$7</definedName>
    <definedName name="_xlnm.Print_Titles" localSheetId="9">MDAC!$3:$3</definedName>
    <definedName name="_xlnm.Print_Titles" localSheetId="3">'Nikasha_Kharcha 3rd'!$4:$5</definedName>
    <definedName name="_xlnm.Print_Titles" localSheetId="6">'Pragati Napug'!$6:$7</definedName>
  </definedNames>
  <calcPr calcId="144525"/>
</workbook>
</file>

<file path=xl/calcChain.xml><?xml version="1.0" encoding="utf-8"?>
<calcChain xmlns="http://schemas.openxmlformats.org/spreadsheetml/2006/main">
  <c r="F7" i="14" l="1"/>
  <c r="D9" i="14"/>
  <c r="N20" i="5" l="1"/>
  <c r="I20" i="2" l="1"/>
  <c r="J20" i="2"/>
  <c r="H20" i="2"/>
  <c r="H12" i="16" l="1"/>
  <c r="G12" i="16" l="1"/>
  <c r="I12" i="16"/>
  <c r="H12" i="15"/>
  <c r="I12" i="15"/>
  <c r="G12" i="15"/>
  <c r="I5" i="15"/>
  <c r="I6" i="15"/>
  <c r="I7" i="15"/>
  <c r="I8" i="15"/>
  <c r="I9" i="15"/>
  <c r="I10" i="15"/>
  <c r="I11" i="15"/>
  <c r="I4" i="15"/>
  <c r="G21" i="7" l="1"/>
  <c r="C9" i="14" l="1"/>
  <c r="E7" i="14"/>
  <c r="E9" i="14" s="1"/>
  <c r="D50" i="4" l="1"/>
  <c r="C50" i="4"/>
  <c r="R20" i="12" l="1"/>
  <c r="Q20" i="12"/>
  <c r="O20" i="12"/>
  <c r="N20" i="12"/>
  <c r="M20" i="12"/>
  <c r="S20" i="12" s="1"/>
  <c r="J20" i="12"/>
  <c r="G20" i="12"/>
  <c r="M20" i="5"/>
  <c r="J20" i="5"/>
  <c r="G20" i="5"/>
  <c r="P20" i="12" l="1"/>
  <c r="Q20" i="2"/>
  <c r="L20" i="2"/>
  <c r="L146" i="2" s="1"/>
  <c r="Q145" i="2"/>
  <c r="N145" i="2"/>
  <c r="O145" i="2"/>
  <c r="Q146" i="2" l="1"/>
  <c r="O20" i="2"/>
  <c r="O146" i="2" s="1"/>
  <c r="N20" i="2"/>
  <c r="N146" i="2" s="1"/>
  <c r="J145" i="2"/>
  <c r="J146" i="2" s="1"/>
  <c r="I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G145" i="2"/>
  <c r="G20" i="2"/>
  <c r="F20" i="2"/>
  <c r="G146" i="2" l="1"/>
  <c r="F145" i="2" l="1"/>
  <c r="F146" i="2" s="1"/>
  <c r="I146" i="2" l="1"/>
</calcChain>
</file>

<file path=xl/sharedStrings.xml><?xml version="1.0" encoding="utf-8"?>
<sst xmlns="http://schemas.openxmlformats.org/spreadsheetml/2006/main" count="986" uniqueCount="587">
  <si>
    <t>भारित प्रगति प्रतिशत</t>
  </si>
  <si>
    <t>जम्मा</t>
  </si>
  <si>
    <t>चालु</t>
  </si>
  <si>
    <t>विवरण</t>
  </si>
  <si>
    <t>कुल जम्मा खर्च</t>
  </si>
  <si>
    <t>चालु खर्च कार्यक्रमको जम्मा:</t>
  </si>
  <si>
    <t>आ) चालु खर्च अन्तर्गतका कार्यक्रमहरु</t>
  </si>
  <si>
    <t>क) पूँजीगत खर्च कार्यक्रमको जम्मा:</t>
  </si>
  <si>
    <t>अ) पूँजीगत खर्च अन्तर्गतका कार्यक्रमहरु</t>
  </si>
  <si>
    <t>परिमाण</t>
  </si>
  <si>
    <t>बजेट</t>
  </si>
  <si>
    <t>भार</t>
  </si>
  <si>
    <t>भारित प्रगति</t>
  </si>
  <si>
    <t>कैफियत</t>
  </si>
  <si>
    <t>बार्षिक लक्ष्य</t>
  </si>
  <si>
    <t>इकाई</t>
  </si>
  <si>
    <t>खर्च शीर्षक</t>
  </si>
  <si>
    <t>कार्यक्रम / क्रियाकलाप</t>
  </si>
  <si>
    <t>क्र.स.</t>
  </si>
  <si>
    <t>मन्त्रालय :कृषि तथा पशुपन्छी विकास मन्त्रालय</t>
  </si>
  <si>
    <t>बजेट रु लाखमा</t>
  </si>
  <si>
    <t>क्र.सं.</t>
  </si>
  <si>
    <t>आयोजनाको नाम</t>
  </si>
  <si>
    <t>मत्स्य विकास कार्यक्रम</t>
  </si>
  <si>
    <t>केन्द्रीय मत्स्य प्रवद्धन तथा संरक्षण केन्द्र, बालाजु</t>
  </si>
  <si>
    <t>प्राकृतिक जलाशय मत्स्य प्रवद्धन एव सरक्षण केन्द्र, हेटौडा</t>
  </si>
  <si>
    <t>राष्ट्रिय पन्क्षी रोग अन्वेषण प्रयोगशाला, चितवन</t>
  </si>
  <si>
    <t>सि.न.</t>
  </si>
  <si>
    <t>संचालित मूख्य मूख्य क्रियाकलापहरु</t>
  </si>
  <si>
    <t>पशु सेवा विभाग, योजना तथा अनुगमन शाखा</t>
  </si>
  <si>
    <t>वार्षिक विनियोजित बजेट</t>
  </si>
  <si>
    <t xml:space="preserve">जम्मा </t>
  </si>
  <si>
    <t>% चालु</t>
  </si>
  <si>
    <t>% जम्मा</t>
  </si>
  <si>
    <t>भारित</t>
  </si>
  <si>
    <t>वित्तिय</t>
  </si>
  <si>
    <t xml:space="preserve">पशु सेवा विभाग </t>
  </si>
  <si>
    <t>योजना तथा अनुगमन शाखा</t>
  </si>
  <si>
    <t>राजश्व (रु.)</t>
  </si>
  <si>
    <t>प्रथम त्रैमासिक</t>
  </si>
  <si>
    <t>दोस्रो त्रैमासिक</t>
  </si>
  <si>
    <t>तेस्रो त्रैमासिक</t>
  </si>
  <si>
    <t>चौथो त्रैमासिक</t>
  </si>
  <si>
    <t>हाल सम्म</t>
  </si>
  <si>
    <t>पशु सेवा विभाग</t>
  </si>
  <si>
    <t>कार्यान्वय समस्या सम्बन्धी विवरण (MDAC मा पेश गर्ने)</t>
  </si>
  <si>
    <t>कार्यालयको नाम</t>
  </si>
  <si>
    <t>कार्यक्रम कार्यान्वयनमा देखिएका मुख्य मुख्य समस्याहरु</t>
  </si>
  <si>
    <t>समस्या देखा पर्नुको कारण</t>
  </si>
  <si>
    <t>समस्या समाधान गर्न गरिएको प्रयास</t>
  </si>
  <si>
    <t>मविसस समिति MDAC मा प्रस्तुत गर्नुपर्ने देखिएका समस्याहरु</t>
  </si>
  <si>
    <t>समस्या समाधानका लागि सुझाव</t>
  </si>
  <si>
    <t>राइजोवियम तथा घाँसेवाली विउ विजन प्रयोगशाला, जनकपुर</t>
  </si>
  <si>
    <t>पशु आहारा तथा लाइभस्टक गुण व्यवस्थापन कार्यक्रम</t>
  </si>
  <si>
    <t xml:space="preserve">पशु आहारा तथा लाइभस्टक गुण व्यवस्थापन कार्यक्रमको जम्मा </t>
  </si>
  <si>
    <t>मत्स्य मानव संशाधन विकास तथा प्रविधि परिक्षण केन्द्र, जनकपुरधाम</t>
  </si>
  <si>
    <t xml:space="preserve">मत्स्य शुद्ध नश्ल संरक्षण तथा प्रवर्द्धन श्रोत केन्द्र, भैरहवा </t>
  </si>
  <si>
    <t xml:space="preserve">मत्स्य विकास कार्यक्रमको जम्मा </t>
  </si>
  <si>
    <t>खोरेत तथा सीमा विहिन पशु रोग अन्वेषण प्रयोगशाला, काठमाडौं</t>
  </si>
  <si>
    <t>केन्द्रीय रिफरल पशु चिकित्सालय, काठमाडौं</t>
  </si>
  <si>
    <t>भेटेरिनरी गुणस्तर तथा ‌औषधि नियमन प्रयोगशाला, काठमाडौं</t>
  </si>
  <si>
    <t>राष्ट्रिय खोप उत्पादन प्रयोगशाला, काठमाडौं</t>
  </si>
  <si>
    <t>क. राष्ट्रिय पशु प्रजनन कार्यालय, पोखरा</t>
  </si>
  <si>
    <t>ख. राष्ट्रिय पशु प्रजनन कार्यालय, लहान</t>
  </si>
  <si>
    <r>
      <t>१.</t>
    </r>
    <r>
      <rPr>
        <sz val="11"/>
        <color indexed="8"/>
        <rFont val="Kalimati"/>
        <charset val="1"/>
      </rPr>
      <t>      याक आनुवांशिक स्रोत केन्द्र</t>
    </r>
  </si>
  <si>
    <r>
      <t>२.</t>
    </r>
    <r>
      <rPr>
        <sz val="11"/>
        <color indexed="8"/>
        <rFont val="Kalimati"/>
        <charset val="1"/>
      </rPr>
      <t>      भेडा  आनुवांशिक स्रोत केन्द्र</t>
    </r>
  </si>
  <si>
    <r>
      <t>३.</t>
    </r>
    <r>
      <rPr>
        <sz val="11"/>
        <color indexed="8"/>
        <rFont val="Kalimati"/>
        <charset val="1"/>
      </rPr>
      <t>      बाख्रा आनुवांशिक स्रोत केन्द्र</t>
    </r>
  </si>
  <si>
    <r>
      <t>४.</t>
    </r>
    <r>
      <rPr>
        <sz val="11"/>
        <color indexed="8"/>
        <rFont val="Kalimati"/>
        <charset val="1"/>
      </rPr>
      <t>      घाँसेबाली आनुवांशिक स्रोत केन्द्र</t>
    </r>
  </si>
  <si>
    <r>
      <t>५.</t>
    </r>
    <r>
      <rPr>
        <sz val="11"/>
        <color indexed="8"/>
        <rFont val="Kalimati"/>
        <charset val="1"/>
      </rPr>
      <t>      गाई आनुवांशिक स्रोत केन्द्र</t>
    </r>
  </si>
  <si>
    <t>पशुपन्छी आयात निर्यात विवरण</t>
  </si>
  <si>
    <t>इकार्इ</t>
  </si>
  <si>
    <t>आयात</t>
  </si>
  <si>
    <t>निर्यात</t>
  </si>
  <si>
    <t>संख्या</t>
  </si>
  <si>
    <t>गार्इ/ भैसी</t>
  </si>
  <si>
    <t>खाने माछा</t>
  </si>
  <si>
    <t>मे.ट.</t>
  </si>
  <si>
    <t>माछाको दाना</t>
  </si>
  <si>
    <t>गार्इ भैसी वाख्राको दाना</t>
  </si>
  <si>
    <t>फ्रोजन मासु</t>
  </si>
  <si>
    <t>छाला</t>
  </si>
  <si>
    <t>व.मी.</t>
  </si>
  <si>
    <t>डोज</t>
  </si>
  <si>
    <t xml:space="preserve">कुकुर ,बिरालोको भ्याक्सिन </t>
  </si>
  <si>
    <t>पोल्ट्रीको भ्याक्सिन</t>
  </si>
  <si>
    <t xml:space="preserve">सिपि </t>
  </si>
  <si>
    <t xml:space="preserve">डग फुड </t>
  </si>
  <si>
    <t xml:space="preserve">फिड सप्लिमेन्ट </t>
  </si>
  <si>
    <t>घ्यू</t>
  </si>
  <si>
    <t xml:space="preserve">Soya lecithin </t>
  </si>
  <si>
    <t>sea food</t>
  </si>
  <si>
    <t xml:space="preserve">सिद्रा माछा </t>
  </si>
  <si>
    <t xml:space="preserve">DCP </t>
  </si>
  <si>
    <t xml:space="preserve">Lysine </t>
  </si>
  <si>
    <t xml:space="preserve">Metheonine </t>
  </si>
  <si>
    <t xml:space="preserve">Milk and milk product </t>
  </si>
  <si>
    <r>
      <t>लेयर्स प्यारेन्ट चल्ला</t>
    </r>
    <r>
      <rPr>
        <sz val="11"/>
        <rFont val="Preeti"/>
      </rPr>
      <t xml:space="preserve"> </t>
    </r>
  </si>
  <si>
    <r>
      <t>ब्रोइलर</t>
    </r>
    <r>
      <rPr>
        <sz val="11"/>
        <rFont val="Preeti"/>
      </rPr>
      <t xml:space="preserve"> </t>
    </r>
    <r>
      <rPr>
        <sz val="11"/>
        <rFont val="Kalimati"/>
        <charset val="1"/>
      </rPr>
      <t>प्यारेन्ट चल्ला</t>
    </r>
    <r>
      <rPr>
        <sz val="11"/>
        <rFont val="Preeti"/>
      </rPr>
      <t xml:space="preserve"> </t>
    </r>
  </si>
  <si>
    <r>
      <t xml:space="preserve">व्रोइलर ग्राण्ड </t>
    </r>
    <r>
      <rPr>
        <sz val="11"/>
        <rFont val="Preeti"/>
      </rPr>
      <t xml:space="preserve"> </t>
    </r>
    <r>
      <rPr>
        <sz val="11"/>
        <rFont val="Kalimati"/>
        <charset val="1"/>
      </rPr>
      <t>प्यारेन्ट चल्ला</t>
    </r>
    <r>
      <rPr>
        <sz val="11"/>
        <rFont val="Preeti"/>
      </rPr>
      <t xml:space="preserve"> </t>
    </r>
  </si>
  <si>
    <r>
      <t>कुकुर</t>
    </r>
    <r>
      <rPr>
        <sz val="11"/>
        <rFont val="Calibri Light"/>
        <family val="2"/>
      </rPr>
      <t xml:space="preserve"> </t>
    </r>
  </si>
  <si>
    <r>
      <t>बाच्छा/बाच्छी</t>
    </r>
    <r>
      <rPr>
        <sz val="11"/>
        <rFont val="Calibri Light"/>
        <family val="2"/>
      </rPr>
      <t xml:space="preserve"> </t>
    </r>
  </si>
  <si>
    <r>
      <t>बिरालो</t>
    </r>
    <r>
      <rPr>
        <sz val="11"/>
        <rFont val="Calibri Light"/>
        <family val="2"/>
      </rPr>
      <t xml:space="preserve"> </t>
    </r>
  </si>
  <si>
    <r>
      <t>एक्वारियम माछा</t>
    </r>
    <r>
      <rPr>
        <sz val="11"/>
        <rFont val="Calibri Light"/>
        <family val="2"/>
      </rPr>
      <t xml:space="preserve"> </t>
    </r>
  </si>
  <si>
    <r>
      <t>एस. पि.फ अन्डा</t>
    </r>
    <r>
      <rPr>
        <sz val="11"/>
        <rFont val="Calibri Light"/>
        <family val="2"/>
      </rPr>
      <t xml:space="preserve"> </t>
    </r>
  </si>
  <si>
    <r>
      <t>च्याग्रा,भेडा</t>
    </r>
    <r>
      <rPr>
        <sz val="11"/>
        <rFont val="Calibri Light"/>
        <family val="2"/>
      </rPr>
      <t xml:space="preserve"> </t>
    </r>
  </si>
  <si>
    <r>
      <t xml:space="preserve">ऊन </t>
    </r>
    <r>
      <rPr>
        <sz val="11"/>
        <rFont val="Calibri Light"/>
        <family val="2"/>
      </rPr>
      <t xml:space="preserve"> </t>
    </r>
  </si>
  <si>
    <r>
      <t>चौरीको पुच्छर</t>
    </r>
    <r>
      <rPr>
        <sz val="11"/>
        <rFont val="Palace Script MT"/>
        <family val="4"/>
      </rPr>
      <t xml:space="preserve"> </t>
    </r>
  </si>
  <si>
    <r>
      <t>गाई</t>
    </r>
    <r>
      <rPr>
        <sz val="11"/>
        <color rgb="FF000000"/>
        <rFont val="Calibri Light"/>
        <family val="2"/>
      </rPr>
      <t>,</t>
    </r>
    <r>
      <rPr>
        <sz val="11"/>
        <color rgb="FF000000"/>
        <rFont val="Kalimati"/>
        <charset val="1"/>
      </rPr>
      <t>भैसी</t>
    </r>
    <r>
      <rPr>
        <sz val="11"/>
        <color rgb="FF000000"/>
        <rFont val="Calibri Light"/>
        <family val="2"/>
      </rPr>
      <t>,</t>
    </r>
    <r>
      <rPr>
        <sz val="11"/>
        <color rgb="FF000000"/>
        <rFont val="Kalimati"/>
        <charset val="1"/>
      </rPr>
      <t>बाख्रा</t>
    </r>
    <r>
      <rPr>
        <sz val="11"/>
        <color rgb="FF000000"/>
        <rFont val="Calibri Light"/>
        <family val="2"/>
      </rPr>
      <t xml:space="preserve">, </t>
    </r>
    <r>
      <rPr>
        <sz val="11"/>
        <color rgb="FF000000"/>
        <rFont val="Kalimati"/>
        <charset val="1"/>
      </rPr>
      <t>सुंगुर</t>
    </r>
    <r>
      <rPr>
        <sz val="11"/>
        <color rgb="FF000000"/>
        <rFont val="Calibri"/>
        <family val="2"/>
      </rPr>
      <t xml:space="preserve"> भ्या</t>
    </r>
    <r>
      <rPr>
        <sz val="11"/>
        <color rgb="FF000000"/>
        <rFont val="Kalimati"/>
        <charset val="1"/>
      </rPr>
      <t>क्सिन</t>
    </r>
    <r>
      <rPr>
        <sz val="11"/>
        <color rgb="FF000000"/>
        <rFont val="Calibri Light"/>
        <family val="2"/>
      </rPr>
      <t xml:space="preserve"> </t>
    </r>
  </si>
  <si>
    <t>कार्यालयको नाम:</t>
  </si>
  <si>
    <t>अनिवार्य भर्नुहोला</t>
  </si>
  <si>
    <t>प्रगति ७०% भन्दा कम हुनुका कारणहरु</t>
  </si>
  <si>
    <t>आ.व. २०८२/८३</t>
  </si>
  <si>
    <t xml:space="preserve"> कूल भार प्रगति</t>
  </si>
  <si>
    <t>पशुपन्छी श्रोत व्यवस्थापन तथा प्रवर्द्धन कार्यक्रम</t>
  </si>
  <si>
    <t>ग. राष्ट्रिय पशु प्रजनन कार्यालय, नेपालञ्ज</t>
  </si>
  <si>
    <t xml:space="preserve">पशुपन्छी श्रोत व्यवस्थापन तथा प्रवर्द्धन कार्यक्रमको जम्मा </t>
  </si>
  <si>
    <t>पशु स्वास्थ्य रोग अन्वेषण तथा नियन्त्रण कार्यक्रम</t>
  </si>
  <si>
    <t>पशुपन्छी रोग अन्वेषण प्रयोगाशाला, विराटनगर</t>
  </si>
  <si>
    <t>पशुपन्छी रोग अन्वेषण प्रयोगाशाला, जनकपुर</t>
  </si>
  <si>
    <t>पशुपन्छी रोग अन्वेषण प्रयोगाशाला, पोखरा</t>
  </si>
  <si>
    <t>पशुपन्छी रोग अन्वेषण प्रयोगाशाला, सुर्खेत</t>
  </si>
  <si>
    <t>पशुपन्छी रोग अन्वेषण प्रयोगाशाला, धनगढी</t>
  </si>
  <si>
    <t xml:space="preserve">पशु स्वास्थ्य रोग अन्वेषण तथा नियन्त्रण कार्यक्रमको जम्मा </t>
  </si>
  <si>
    <t>पशु क्वारेन्टाईन सेवा कार्यक्रम</t>
  </si>
  <si>
    <t>क.पशु क्वारेन्टाईन कार्यालय, काकडभिट्टा</t>
  </si>
  <si>
    <t>ख. पशु क्वारेन्टाईन कार्यालय, विराटनगर</t>
  </si>
  <si>
    <t>ग. पशु क्वारेन्टाईन कार्यालय, जनकपुर</t>
  </si>
  <si>
    <t>घ. पशु क्वारेन्टाईन कार्यालय, विरगंज</t>
  </si>
  <si>
    <t>ङ पशु क्वारेन्टाईन कार्यालय, भैरहवा</t>
  </si>
  <si>
    <t>ज. पशु क्वारेन्टाईन कार्यालय, गड्डाचौकी</t>
  </si>
  <si>
    <t>च. पशु क्वारेन्टाईन कार्यालय, पोखरा</t>
  </si>
  <si>
    <t>च. पशु क्वारेन्टाईन कार्यालय, नेपालगञ्ज</t>
  </si>
  <si>
    <t>छ. पशु क्वारेन्टाईन कार्यालय, काठमाडौँ</t>
  </si>
  <si>
    <t>केन्द्रीय पशु पन्छी रोग अन्वेषण प्रयोगाशाला, काठमाडौँ</t>
  </si>
  <si>
    <t>सार्क आर.एस.यु, काठमाडौं</t>
  </si>
  <si>
    <t>पशु क्वारेन्टाईन सेवा कार्यक्रमको जम्मा</t>
  </si>
  <si>
    <t xml:space="preserve">राष्ट्रिय पशुपन्छी श्रोत व्यवस्थापन तथा प्रव्रर्द्धन कार्यालय, हरिहरभवन </t>
  </si>
  <si>
    <t xml:space="preserve"> ब.शी.नं.</t>
  </si>
  <si>
    <t xml:space="preserve"> कूल भारित प्रगति प्रतिशत</t>
  </si>
  <si>
    <t>(बजेट शीर्षक अनुसार)</t>
  </si>
  <si>
    <t>पुँजीगत</t>
  </si>
  <si>
    <t>% पुँजीगत</t>
  </si>
  <si>
    <t>क.सं.</t>
  </si>
  <si>
    <r>
      <t>१.</t>
    </r>
    <r>
      <rPr>
        <sz val="12"/>
        <color indexed="8"/>
        <rFont val="Kalimati"/>
        <charset val="1"/>
      </rPr>
      <t>      याक आनुवांशिक स्रोत केन्द्र</t>
    </r>
  </si>
  <si>
    <r>
      <t>२.</t>
    </r>
    <r>
      <rPr>
        <sz val="12"/>
        <color indexed="8"/>
        <rFont val="Kalimati"/>
        <charset val="1"/>
      </rPr>
      <t>      भेडा  आनुवांशिक स्रोत केन्द्र</t>
    </r>
  </si>
  <si>
    <r>
      <t>३.</t>
    </r>
    <r>
      <rPr>
        <sz val="12"/>
        <color indexed="8"/>
        <rFont val="Kalimati"/>
        <charset val="1"/>
      </rPr>
      <t>      बाख्रा आनुवांशिक स्रोत केन्द्र</t>
    </r>
  </si>
  <si>
    <r>
      <t>४.</t>
    </r>
    <r>
      <rPr>
        <sz val="12"/>
        <color indexed="8"/>
        <rFont val="Kalimati"/>
        <charset val="1"/>
      </rPr>
      <t>      घाँसेबाली आनुवांशिक स्रोत केन्द्र</t>
    </r>
  </si>
  <si>
    <r>
      <t>५.</t>
    </r>
    <r>
      <rPr>
        <sz val="12"/>
        <color indexed="8"/>
        <rFont val="Kalimati"/>
        <charset val="1"/>
      </rPr>
      <t>      गाई आनुवांशिक स्रोत केन्द्र</t>
    </r>
  </si>
  <si>
    <r>
      <t>१.</t>
    </r>
    <r>
      <rPr>
        <sz val="14"/>
        <color indexed="8"/>
        <rFont val="Kalimati"/>
        <charset val="1"/>
      </rPr>
      <t>      याक आनुवांशिक स्रोत केन्द्र</t>
    </r>
  </si>
  <si>
    <r>
      <t>२.</t>
    </r>
    <r>
      <rPr>
        <sz val="14"/>
        <color indexed="8"/>
        <rFont val="Kalimati"/>
        <charset val="1"/>
      </rPr>
      <t>      भेडा  आनुवांशिक स्रोत केन्द्र</t>
    </r>
  </si>
  <si>
    <r>
      <t>३.</t>
    </r>
    <r>
      <rPr>
        <sz val="14"/>
        <color indexed="8"/>
        <rFont val="Kalimati"/>
        <charset val="1"/>
      </rPr>
      <t>      बाख्रा आनुवांशिक स्रोत केन्द्र</t>
    </r>
  </si>
  <si>
    <r>
      <t>४.</t>
    </r>
    <r>
      <rPr>
        <sz val="14"/>
        <color indexed="8"/>
        <rFont val="Kalimati"/>
        <charset val="1"/>
      </rPr>
      <t>      घाँसेबाली आनुवांशिक स्रोत केन्द्र</t>
    </r>
  </si>
  <si>
    <r>
      <t>५.</t>
    </r>
    <r>
      <rPr>
        <sz val="14"/>
        <color indexed="8"/>
        <rFont val="Kalimati"/>
        <charset val="1"/>
      </rPr>
      <t>      गाई आनुवांशिक स्रोत केन्द्र</t>
    </r>
  </si>
  <si>
    <t xml:space="preserve">आ.व. २०८२/८३ </t>
  </si>
  <si>
    <t xml:space="preserve">विभाग अर्न्तगत विभिन्न कार्यालयहरुको संकलित गैरकर राजश्‍वको विवरण </t>
  </si>
  <si>
    <t xml:space="preserve"> आ.व.- २०८२/८३</t>
  </si>
  <si>
    <t>सि.नं.</t>
  </si>
  <si>
    <t>1. आ.व.- 208२/८३</t>
  </si>
  <si>
    <t>राष्ट्रिय पंक्षी रोग अन्वेषण प्रयोगशाला, चितवन</t>
  </si>
  <si>
    <t>क. राष्ट्रिय पशु प्रजनन् कार्यालय, पोखरा</t>
  </si>
  <si>
    <t>ख. राष्ट्रिय पशु प्रजनन् कार्यालय, लहान</t>
  </si>
  <si>
    <t>ग. राष्ट्रिय पशु प्रजनन् कार्यालय, नेपालञ्ज</t>
  </si>
  <si>
    <t>ङ. पशु क्वारेन्टाईन कार्यालय, भैरहवा</t>
  </si>
  <si>
    <t>पूँजिगत</t>
  </si>
  <si>
    <t>आ.व. २०८२/८३ को अर्धवार्षिक विनियोजन र खर्च (रु लाखमा)</t>
  </si>
  <si>
    <t xml:space="preserve">  वार्षिक खर्चको प्रतिशत</t>
  </si>
  <si>
    <t xml:space="preserve">आ.व. २०८2/83 अर्धवार्षिक भारित प्रगति </t>
  </si>
  <si>
    <t>वार्षिक बजेट</t>
  </si>
  <si>
    <t>कार्यालय/ आयोजनाको नाम : पशुपन्छी रोग अन्वेषण प्रयोगशाला, सुर्खेत ।</t>
  </si>
  <si>
    <t>११.१.२.८५८</t>
  </si>
  <si>
    <t>विगत आ.व. को वायरहाउस माथी तला थप कार्यक्रम अन्तरगतको अन्तिम बिल भुक्तानी गर्ने</t>
  </si>
  <si>
    <t>पटक</t>
  </si>
  <si>
    <t>११.१.२.८७९</t>
  </si>
  <si>
    <t>प्रयोगशाला भवन माथि Teaching Lab बनाउन Prefabricated Structure निर्माण( .. )</t>
  </si>
  <si>
    <t>११.३.७.१६१९</t>
  </si>
  <si>
    <t>प्रयोगशालामा सफ्टवयर संचालनको लागि आवस्यक डेक्सटप कम्प्युटर 3 तथा प्रिन्टर 2 खरिद( .. )</t>
  </si>
  <si>
    <t>११.३.७.१६१८</t>
  </si>
  <si>
    <t>कार्यालयको तालिमहलमा ए सी खरिद तथा जडान( .. )</t>
  </si>
  <si>
    <t>११.३.७.१६२५</t>
  </si>
  <si>
    <t>सेरोलोजि र मोलिकुलर युनिटको लागि Single/Multichannel/Micropipette/ ELISA plate Shaker खरिद( .. )</t>
  </si>
  <si>
    <t>११.३.७.१६२०</t>
  </si>
  <si>
    <t>Modular Lab मा आवस्यक फर्निचर तथा कार्पेटिङ्ग ब्यवस्थापन गर्ने (फर्निचर तथा फिक्सचर)( .. )</t>
  </si>
  <si>
    <t>११.३.११.१२६९</t>
  </si>
  <si>
    <t>सोमाटिक सेल काउन्टर खरीद( .. )</t>
  </si>
  <si>
    <t>११.३.११.१२७१</t>
  </si>
  <si>
    <t>हेमाटोलोजि शाखाको लागि आवस्यक हेमाटोएनालाइजर खरिद तथा जडान( .. )</t>
  </si>
  <si>
    <t>११.३.११.१२७०</t>
  </si>
  <si>
    <t>सेरोलोजि युनिटको लागि ELISA Washer खरिद( .. )</t>
  </si>
  <si>
    <t>११.३.२२.१२७८</t>
  </si>
  <si>
    <t>प्रयोगशालामा आवस्यक Centrifuge मेशिन खरिद तथा जडान( .. )</t>
  </si>
  <si>
    <t>११.३.२२.१३५६</t>
  </si>
  <si>
    <t>ई-हाजिरी मेसिन खरिद तथा जडान</t>
  </si>
  <si>
    <t>१.१.१.६</t>
  </si>
  <si>
    <t>रा.प.अनं. प्रथम</t>
  </si>
  <si>
    <t>जना</t>
  </si>
  <si>
    <t>१.१.१.७</t>
  </si>
  <si>
    <t>रा.प.अनं.द्वितीय</t>
  </si>
  <si>
    <t>१.१.१.२५</t>
  </si>
  <si>
    <t>ह.स.चा. पाँचौं स्तर</t>
  </si>
  <si>
    <t>१.१.१.३०</t>
  </si>
  <si>
    <t>का. स. पाँचौं स्तर</t>
  </si>
  <si>
    <t>१.१.१.९९</t>
  </si>
  <si>
    <t>रा प तृ प्रा‌</t>
  </si>
  <si>
    <t>१.१.१.१००</t>
  </si>
  <si>
    <t>रा.प.द्धित्तिया प्रा</t>
  </si>
  <si>
    <t>१.३.१.१</t>
  </si>
  <si>
    <t>निजामती कर्मचारीहरुको पोशाक खर्च</t>
  </si>
  <si>
    <t>१.२.२.१</t>
  </si>
  <si>
    <t>स्थायी कर्मचारीको महंगी भत्ता</t>
  </si>
  <si>
    <t>१.२.८.१</t>
  </si>
  <si>
    <t>प्रसुती स्याहार भत्ता( .. )</t>
  </si>
  <si>
    <t>१.२.१०.३१</t>
  </si>
  <si>
    <t>कार्यालयको सुरक्षार्थ खटीदाको पालोपहरा( .. )</t>
  </si>
  <si>
    <t>१.६.४.१</t>
  </si>
  <si>
    <t>कर्मचारीको योगदानमा आधारित वीमा कोष खर्च</t>
  </si>
  <si>
    <t>२.१.१.१</t>
  </si>
  <si>
    <t>धाराको महसुल</t>
  </si>
  <si>
    <t>२.१.२.२३</t>
  </si>
  <si>
    <t>बिधुत महसुल थ्री फेज लाईन</t>
  </si>
  <si>
    <t>महिना</t>
  </si>
  <si>
    <t>२.१.३.१</t>
  </si>
  <si>
    <t>जारको पिउने पानी</t>
  </si>
  <si>
    <t>जार</t>
  </si>
  <si>
    <t>२.१.६.१</t>
  </si>
  <si>
    <t>टेलिफोन महसुल</t>
  </si>
  <si>
    <t>२.१.७.१</t>
  </si>
  <si>
    <t>ईमेल/ इन्टरनेट/वेवसाइट महसुल</t>
  </si>
  <si>
    <t>२.१.९.१</t>
  </si>
  <si>
    <t>हुलाक/कुरियर खर्च</t>
  </si>
  <si>
    <t>२.२.२.२</t>
  </si>
  <si>
    <t>पेट्रोल- दुई पाङ्ग्रे( .. )</t>
  </si>
  <si>
    <t>लीटर</t>
  </si>
  <si>
    <t>२.२.२.५</t>
  </si>
  <si>
    <t>अनुगमनमा प्रयोगहुने गाडीको इन्धन</t>
  </si>
  <si>
    <t>२.२.२.४९२</t>
  </si>
  <si>
    <t>पशुपन्छीहरुको रोग सभिलेन्स तथा अन्वेषण गर्न सवारी साधनका लागि इन्धन( .. )</t>
  </si>
  <si>
    <t>२.२.२.४९३</t>
  </si>
  <si>
    <t>भेट्नरी प्रयोगशाला एम्वुलेन्सका लागि आवस्यक पर्ने इन्धन( .. )</t>
  </si>
  <si>
    <t>२.२.२.४९४</t>
  </si>
  <si>
    <t>राष्ट्रिय रोग नियन्त्रण कार्यक्रम अन्तरगत सिरोमनिटोरिङ्ग लगायतका कार्यक्रम सचालन गर्न चार पाग्रे सवारी साधनका लागि इन्धन (कार्यालय प्रयोजन)( .. )</t>
  </si>
  <si>
    <t>२.२.२.४९५</t>
  </si>
  <si>
    <t>दुइ पाङ्गग्रे तथा चार पाङग्रे सवारी साधनका लागि आवस्यक मो‍विल( .. )</t>
  </si>
  <si>
    <t>२.३.१.३</t>
  </si>
  <si>
    <t>दुई पाङ्ग्रे सवारी साधन मर्मत खर्च</t>
  </si>
  <si>
    <t>वटा</t>
  </si>
  <si>
    <t>२.३.१.५०</t>
  </si>
  <si>
    <t>चार पांग्रे सवारी साधन मर्मत</t>
  </si>
  <si>
    <t>२.९.१.१</t>
  </si>
  <si>
    <t>मोटरसाइकलको तेस्रो पक्ष बीमा (अन्य बीमा तेस्रो पक्ष)</t>
  </si>
  <si>
    <t>२.९.१.२</t>
  </si>
  <si>
    <t>गाडीको तेस्रो पक्ष बीमा (अन्य बीमा तेस्रो पक्ष )</t>
  </si>
  <si>
    <t>२.९.१.४</t>
  </si>
  <si>
    <t>सवारी साधन कर ( बीमा सवारी साधन)</t>
  </si>
  <si>
    <t>२.९.४.३८</t>
  </si>
  <si>
    <t>प्रयोगशालामा पालिएका भेडा/थुमाको बिमा( .. )</t>
  </si>
  <si>
    <t>२.३.२.१</t>
  </si>
  <si>
    <t>कम्प्यूटर/ल्यापटप मर्मत खर्च</t>
  </si>
  <si>
    <t>२.३.२.११</t>
  </si>
  <si>
    <t>फर्निचर मर्मत</t>
  </si>
  <si>
    <t>२.३.२.४१४</t>
  </si>
  <si>
    <t>ल्यावमा प्रयोग हुने उपकरणहरु तथा अन्य सामाग्री मर्मत तथा सम्भार Autoclave,BioSafety cabinet, analyzers (मेशिनरी तथा औजार मर्मत सम्भार तथा सञ्चालन खर्च)( .. )</t>
  </si>
  <si>
    <t>२.३.२.४१५</t>
  </si>
  <si>
    <t>प्रयोगशालामा रहेको जेनेटर मर्मत खर्च( .. )</t>
  </si>
  <si>
    <t>२.३.२.४४३</t>
  </si>
  <si>
    <t>प्रयोगशालामा रहेको Distil water plant मर्मत( .. )</t>
  </si>
  <si>
    <t>२.३.९.४५४</t>
  </si>
  <si>
    <t>निर्मित सार्वजनिक सम्पत्तिको मर्मत सम्भार खर्च ( वाईरिङ्ग, अर्थिङ्ग विधुतिय उपकरण रङरोगन )( .. )</t>
  </si>
  <si>
    <t>२.४.१.४</t>
  </si>
  <si>
    <t>कार्यालयको लागि स्टेसनरी, टोनर तथा अन्य मालसामान</t>
  </si>
  <si>
    <t>पटक/संख्या</t>
  </si>
  <si>
    <t>२.९.५.३१</t>
  </si>
  <si>
    <t>प्रयोगशालामा पालिएका भेडाको आहारा</t>
  </si>
  <si>
    <t>के. जी.</t>
  </si>
  <si>
    <t>२.४.११.२</t>
  </si>
  <si>
    <t>पत्रपत्रिका तथा पुस्तिका खरीद तथा कृषि सम्बन्धि पत्रिका खरिद र विज्ञापन भुक्त( 50 Unmixed Gon 15 )</t>
  </si>
  <si>
    <t>२.२.३.८</t>
  </si>
  <si>
    <t>जेनेरेटरको लागि डिजेल</t>
  </si>
  <si>
    <t>२.२.३.५७</t>
  </si>
  <si>
    <t>प्रयोगशालाका लागि ग्यास सिलिण्डर खरिद र रिफिल</t>
  </si>
  <si>
    <t>२.४.१३.१</t>
  </si>
  <si>
    <t>कार्यालयमा दैनिक पत्र पत्रिका तथा कृषि सम्बन्धि पत्रिका ग्राहक</t>
  </si>
  <si>
    <t>२.५.४.१३</t>
  </si>
  <si>
    <t>वेभसाईट नविकरण तथा अपडेट</t>
  </si>
  <si>
    <t>२.५.७.३</t>
  </si>
  <si>
    <t>कार्यालय सहयोगी सेवा करारमा लिने</t>
  </si>
  <si>
    <t>२.५.७.५</t>
  </si>
  <si>
    <t>सेवा करारका कर्मचारीलाई पोशाक खर्च</t>
  </si>
  <si>
    <t>२.५.७.४४८</t>
  </si>
  <si>
    <t>प्रयोगशालामा भएको एम्बुलेनसको लागि हलुका सवाचरी चालक ( ब्यक्ति करार)( .. )</t>
  </si>
  <si>
    <t>२.५.८.९</t>
  </si>
  <si>
    <t>इन्टरनेट लगायत इलेक्ट्रिकल सामान (कम्प्युटर, फ्याक्स,फोटोकपी, प्रिन्टर) को स्याहार संभार र व्यवस्थापन (सेवा करार)( .. )</t>
  </si>
  <si>
    <t>२.६.२.१७२</t>
  </si>
  <si>
    <t>प्रदेश तथा स्थानिय तहका प्रयोगशालामा कार्यरत सहायक स्तरका कर्मचारिहरुका लागि रोग निदान तथा प्रयोगशाला प्रविधि तालिम २ हप्ते( .. )</t>
  </si>
  <si>
    <t>२.७.१८.२३५९</t>
  </si>
  <si>
    <t>शव परिक्षण( .. )</t>
  </si>
  <si>
    <t>२.७.१८.२३५८</t>
  </si>
  <si>
    <t>ब्लोड प्रोटोजोआ पहिचान( .. )</t>
  </si>
  <si>
    <t>२.७.१८.२३५६</t>
  </si>
  <si>
    <t>परजिविको इ पि जि गणना( .. )</t>
  </si>
  <si>
    <t>२.७.१८.२३५७</t>
  </si>
  <si>
    <t>स्किन स्क्रयापिंग परिक्षण( .. )</t>
  </si>
  <si>
    <t>२.७.१८.२३६०</t>
  </si>
  <si>
    <t>पिसाव परिक्षण( .. )</t>
  </si>
  <si>
    <t>२.७.१८.२३६१</t>
  </si>
  <si>
    <t>क्लिनिकल हेमाटोलोजिकल परिक्षण( .. )</t>
  </si>
  <si>
    <t>२.७.१८.२३६३</t>
  </si>
  <si>
    <t>बायोकेमिकल परिक्षण (क्याल्सियम,फस्फोरस, ग्लुकोज, प्रोटिन )( .. )</t>
  </si>
  <si>
    <t>२.७.१८.२३६४</t>
  </si>
  <si>
    <t>पन्छीमा माइकोप्लाज्मा परिक्षण( .. )</t>
  </si>
  <si>
    <t>२.७.१८.२३६५</t>
  </si>
  <si>
    <t>दुधको सि एम टी परिक्षण तथा अन्वेषण( .. )</t>
  </si>
  <si>
    <t>२.७.१८.२३६६</t>
  </si>
  <si>
    <t>Anaerobic bacteria culture and isolating( .. )</t>
  </si>
  <si>
    <t>२.७.१८.२३६७</t>
  </si>
  <si>
    <t>जिवाणु कल्चर पहिचान तथा एन्टीबायोटिक सेन्सिटिभिटी परिक्षण( .. )</t>
  </si>
  <si>
    <t>२.७.१८.२३६९</t>
  </si>
  <si>
    <t>ढुसीको कल्चर पहिचान परिक्षण( .. )</t>
  </si>
  <si>
    <t>२.७.१८.२३७४</t>
  </si>
  <si>
    <t>पि पि आर रोग निदान (पेनसाइड परिक्षण/रेपिड टेष्ट)( .. )</t>
  </si>
  <si>
    <t>२.७.१८.२३७३</t>
  </si>
  <si>
    <t>कुकुरहरुको नमुना परिक्षण- डिस्टेम्पर पार्भो कोरोना आदी( .. )</t>
  </si>
  <si>
    <t>२.७.१८.२३७२</t>
  </si>
  <si>
    <t>पन्छीहरुमा रानीखेत रोग परिक्षण( .. )</t>
  </si>
  <si>
    <t>२.७.१८.२३७९</t>
  </si>
  <si>
    <t>पशुपन्छी रोगहरुको पि सि आर प्रविधिबाट परिक्षण PPR( .. )</t>
  </si>
  <si>
    <t>२.७.१८.२३७१</t>
  </si>
  <si>
    <t>पन्छीहरुमा गम्बारो रोग परिक्षण( .. )</t>
  </si>
  <si>
    <t>२.७.१८.२३७८</t>
  </si>
  <si>
    <t>पशुपन्छीका बिभिन्न रोगको इलाइजा बिधिबाट परिक्षण( .. )</t>
  </si>
  <si>
    <t>२.७.१८.२३७६</t>
  </si>
  <si>
    <t>खोरेत रोग निदान (NSP ELISA) गाई भैँसी भेडा बाख्रा( ,, )</t>
  </si>
  <si>
    <t>२.७.१८.२३७७</t>
  </si>
  <si>
    <t>Enterotoxaemia रोग निदान (NSP ELISA) भेडा बाख्रा( .. )</t>
  </si>
  <si>
    <t>२.७.१८.२३८५</t>
  </si>
  <si>
    <t>भेडा बाख्रामा आन्तरिक परजिवि सर्भिलेन्स (इ पि जी र लार्भा कल्चर)( .. )</t>
  </si>
  <si>
    <t>२.७.१८.२३८९</t>
  </si>
  <si>
    <t>मध्यवर्ति क्षेत्र (बर्दिया र बाँके रा नि ) मा पशुहरुको रोग सर्भिलेन्स तथा अन्वेषण गर्ने( .. )</t>
  </si>
  <si>
    <t>२.७.१८.२३८८</t>
  </si>
  <si>
    <t>Q fever, Toxoplasma को सर्भिलेन्स( .. )</t>
  </si>
  <si>
    <t>२.७.१८.२३८७</t>
  </si>
  <si>
    <t>कुखुराहरुमा Active AMR Surveillance गर्ने( .. )</t>
  </si>
  <si>
    <t>२.७.१८.२३८६</t>
  </si>
  <si>
    <t>नियमित माछाको रोग परिक्षण गर्ने( .. )</t>
  </si>
  <si>
    <t>२.७.१८.२३८४</t>
  </si>
  <si>
    <t>BSE सर्भिलेन्सको लागि नमुना संकलन तथा संप्रेषण गर्ने( .. )</t>
  </si>
  <si>
    <t>२.७.१८.२३८३</t>
  </si>
  <si>
    <t>Glanders सर्भिलेन्सको लागि नमुना संकलन तथा संप्रेषण गर्ने( .. )</t>
  </si>
  <si>
    <t>२.७.१८.२३८२</t>
  </si>
  <si>
    <t>खोरेत रोग सर्भिलेन्स तथा अन्वेषण गर्ने( .. )</t>
  </si>
  <si>
    <t>२.७.१८.२३८१</t>
  </si>
  <si>
    <t>दुधालु गाइ तथा भैसिमा सब क्लिनीकल मास्टाइटिस सर्भिलेन्स तथा अन्वेषण( .. )</t>
  </si>
  <si>
    <t>२.७.१८.२३८०</t>
  </si>
  <si>
    <t>पशुपन्छीका विभिन्न रोगहरुका नमूना थप परिक्षणको लागि केन्द्रीय प्रयोगशालामा सम्प्रेषण गर्ने( .. )</t>
  </si>
  <si>
    <t>२.७.१८.२३९५</t>
  </si>
  <si>
    <t>राष्ट्रिय पि पि आर रोग नियन्त्रण कार्यक्रम अन्तर्गत सिरोमोनिटरिड्गका लागि नमूना संकलन तथा परिक्षण( .. )</t>
  </si>
  <si>
    <t>२.७.१८.२३९१</t>
  </si>
  <si>
    <t>एभियन इन्फ्लुएन्जा तथा रानीखेत रोग सर्भिलेन्स तथा अन्वेषण (रेपिड टेस्ट)( .. )</t>
  </si>
  <si>
    <t>२.७.१८.२३९२</t>
  </si>
  <si>
    <t>पशुहरुमा रेविज परिक्षण (रेपिड टेस्ट)( .. )</t>
  </si>
  <si>
    <t>२.७.१८.२३९३</t>
  </si>
  <si>
    <t>पशुहरुमा ब्रुसेला परिक्षण milk ring test, RBPT( .. )</t>
  </si>
  <si>
    <t>२.७.१८.२३९४</t>
  </si>
  <si>
    <t>पंक्षीहरुमा साल्मोनेला परिक्षण( .. )</t>
  </si>
  <si>
    <t>२.७.१८.२३९०</t>
  </si>
  <si>
    <t>पशुपक्षिंहरुमा महामारी रोग अन्वेषण तथा नियन्त्रण( .. )</t>
  </si>
  <si>
    <t>२.७.१८.२४१६</t>
  </si>
  <si>
    <t>राष्ट्रिय खोरेत रोग नियन्त्रण कार्यक्रम अन्तर्गत सिरोमोनिटरिड्गका लागि नमूना संकलन तथा परिक्षण( .. )</t>
  </si>
  <si>
    <t>२.७.१८.२४१७</t>
  </si>
  <si>
    <t>प्रयोगशाला बुलेटिन प्रकाशन( .. )</t>
  </si>
  <si>
    <t>२.७.१८.२४१९</t>
  </si>
  <si>
    <t>प्रयोगशालाको बार्षिक पुस्तिका प्रकाशन तथा संप्रेषण( .. )</t>
  </si>
  <si>
    <t>२.७.१८.२४१८</t>
  </si>
  <si>
    <t>प्रदेश स्तरिय Disease Profile तयार गर्ने( .. )</t>
  </si>
  <si>
    <t>२.७.१८.२४२४</t>
  </si>
  <si>
    <t>प्रयोगशाला सम्वन्धि Knowledge Sharing Program( .. )</t>
  </si>
  <si>
    <t>२.७.१८.२४४८</t>
  </si>
  <si>
    <t>दुध र मासुमा भेटेरिनरी Drug Residue गर्ने( .. )</t>
  </si>
  <si>
    <t>२.७.१८.२५१४</t>
  </si>
  <si>
    <t>खोरेत रोग मुक्त प्रस्तावित वा सम्भावित जोन क्षेत्रमा खोरेत खोपको प्रभावकारीता परिक्षणका लागी नमुना संकलन, सामाग्री व्यवस्थापन र प्रयोगशाला परिक्षण</t>
  </si>
  <si>
    <t>२.७.२५.२१९४</t>
  </si>
  <si>
    <t>प्रदेश तथा स्थानिय तहमा रहेका पशु सेवा प्राविधिकहरुलइ भेटेरिनरी प्रयोगशाला प्रविधि हस्तान्तरण( .. )</t>
  </si>
  <si>
    <t>२.७.२५.२१९३</t>
  </si>
  <si>
    <t>सरकारी फार्ममा रहेका पशुहरुमा बिभिन्न माहामारी जन्य रोगको सर्भिलेन्स गर्ने( .. )</t>
  </si>
  <si>
    <t>२.७.२५.२१९२</t>
  </si>
  <si>
    <t>प्रादेशिकस्तर रेविज पि पि आर तथा खोरेत भ्याक्सिन बैंक व्यवस्थापन कार्यक्रम( .. )</t>
  </si>
  <si>
    <t>२.७.२५.२१९८</t>
  </si>
  <si>
    <t>प्रयोगशालामा कार्यरत कर्मचारीहरुको लागि स्वास्थ्य परिक्षण( .. )</t>
  </si>
  <si>
    <t>२.७.२५.२१९५</t>
  </si>
  <si>
    <t>बगैचा तथा कार्यालय परिसर व्यवस्थापन( .. )</t>
  </si>
  <si>
    <t>२.७.२५.२१९७</t>
  </si>
  <si>
    <t>पशुपन्छीहरुको माहामारी तथा आकास्मीक रोग रोकथाम र नियन्त्रण सम्बन्धी सरोकारवालासंग समन्वय बैठक( .. )</t>
  </si>
  <si>
    <t>२.७.२५.२१९६</t>
  </si>
  <si>
    <t>पशुजन्य रोगहरु तथा प्रयोगशाला सम्बन्धी फ्लेक्स छपाइ( .. )</t>
  </si>
  <si>
    <t>२.८.१.१२०४</t>
  </si>
  <si>
    <t>केन्द्रीय तथा प्रदेशस्तरीय योजना तर्जुमा, प्रगति समिक्षा तथा अन्य गोष्ठीमा सहभागि हुने भ्रमण खर्च( .. )</t>
  </si>
  <si>
    <t>२.८.१.१२०२</t>
  </si>
  <si>
    <t>आधारभूत प्रयोगशालाहरुको स्तरोन्नतीका लागि प्रविधि हस्तान्तरण कार्यक्रम संचालनमा जाँदाको भ्रमण खर्च( .. )</t>
  </si>
  <si>
    <t>२.८.१.१२०६</t>
  </si>
  <si>
    <t>अन्तरप्रयोगशाला भ्रमण तथा अनुभव आदन प्रदान कार्यक्रम भ्रमण खर्च( .. )</t>
  </si>
  <si>
    <t>२.८.१.१२०१</t>
  </si>
  <si>
    <t>स्थानियक तह र प्रदेशहरुमा संचालनमा रहेका प्रयोगशालाहरुको अनुगमन निरिक्षण भ्रमण खर्च( .. )</t>
  </si>
  <si>
    <t>२.८.२.६२६</t>
  </si>
  <si>
    <t>दुधालु गाइ तथा भैसिमा सब क्लिनीकल मस्टाइटिस अन्वेषण कार्यक्रममा जाँदाको भ्रमण खर्च( .. )</t>
  </si>
  <si>
    <t>२.८.२.६२७</t>
  </si>
  <si>
    <t>खोरेत रोग सर्भिलेन्स तथा अन्वेषण गर्ने कार्यक्रममा जाँदाको भ्रमण खर्च( .. )</t>
  </si>
  <si>
    <t>२.८.२.६२८</t>
  </si>
  <si>
    <t>सरकारी फार्ममा रहेका पशुहरुमा बिभिन्न माहामारी जन्य रोगको सर्भिलेन्स गर्न जाँदाको भ्रमण खर्च( .. )</t>
  </si>
  <si>
    <t>२.८.२.६२९</t>
  </si>
  <si>
    <t>भेडा बाख्रामा परजिवि सर्भिलेन्स तथा अन्बेषण गर्ने भ्रमण खर्च( .. )</t>
  </si>
  <si>
    <t>२.८.२.६३०</t>
  </si>
  <si>
    <t>मध्यवर्ति क्षेत्र (बर्दिया र बाँके रा नि ) मा पशुहरुको रोग सर्भिलेन्स तथा अन्वेषण गर्न जाँदाको भ्रमण खर्च( .. )</t>
  </si>
  <si>
    <t>२.८.२.६३१</t>
  </si>
  <si>
    <t>माछाको रोग सर्भिलेन्स तथा अन्वेषण गर्ने भ्रमण खर्च( .. )</t>
  </si>
  <si>
    <t>२.८.२.६३२</t>
  </si>
  <si>
    <t>प्रादेशिकस्तरको आकस्मिक रोग अन्वेषण टोली व्यवस्थापनको लागि भ्रमण खर्च( .. )</t>
  </si>
  <si>
    <t>२.८.२.६३३</t>
  </si>
  <si>
    <t>पशुपक्षिंहरुमा महामारी रोग अन्वेषण तथा नियन्त्रण भ्रमण खर्च( .. )</t>
  </si>
  <si>
    <t>२.८.२.६३४</t>
  </si>
  <si>
    <t>एभियन इन्फ्लूयन्जा तथा रानीखेत रोग सर्भिलेन्स तथा अन्वेषण भ्रमण खर्च( .. )</t>
  </si>
  <si>
    <t>२.८.२.६३५</t>
  </si>
  <si>
    <t>राष्ट्रिय पि पि आर रोग नियन्त्रण कार्यक्रम अन्तर्गत सिरोमोनिटरिड्गका लागि नमूना संकलन तथा परिक्षण भ्रमण खर्च( .. )</t>
  </si>
  <si>
    <t>२.८.२.६३६</t>
  </si>
  <si>
    <t>राष्ट्रिय खोरेत रोग नियन्त्रण कार्यक्रम अन्तर्गत सिरोमोनिटरिड्गका लागि नमूना संकलन तथा परिक्षण भ्रमण खर्च( .. )</t>
  </si>
  <si>
    <t>२.८.२.६३७</t>
  </si>
  <si>
    <t>पशुपन्छीका विभिन्न रोगहरुका नमूना संकलन तथा थप परिक्षणको लागि केन्द्रीय प्रयोगशालामा सम्प्रेषण गर्ने भ्रमण खर्च( .. )</t>
  </si>
  <si>
    <t>२.८.२.६३८</t>
  </si>
  <si>
    <t>मन्त्रालय, विभाग, सि. भि. एल. आदिमा प्रशासनिक कार्यकालागि जाँदाको भ्रमण खर्च( .. )</t>
  </si>
  <si>
    <t>२.८.२.६३९</t>
  </si>
  <si>
    <t>Q fever, Toxoplasma को सर्भिलेन्स गर्न जाँदाको भ्रमण खर्च( .. )</t>
  </si>
  <si>
    <t>२.९.६.४</t>
  </si>
  <si>
    <t>कार्यालयमा दैनिक चियापान खर्च तथा अन्य भैपरि आउने विविध खर्च</t>
  </si>
  <si>
    <t>७.२.९.६७</t>
  </si>
  <si>
    <t>पशुपन्छीहरुको रोग सर्भिलेन्स तथा अन्वेषण कार्यका लागी औषधि खरिद( .. )</t>
  </si>
  <si>
    <t>७.२.९.६८</t>
  </si>
  <si>
    <t>पशुपन्छीहरुको माहामारी तथा आकास्मीक रोग अन्वेषण र नियन्त्रणका लागि आवस्यक औषधि खरिद( . )</t>
  </si>
  <si>
    <t>७.२.९.६९</t>
  </si>
  <si>
    <t>राष्ट्रिय पि.पि.आर, vf]/]t, अन्य रोगहरुको सिरोमनिटरिंगको लागि नमूना संकलन तथा परिक्षण कार्यक्रमको लागी औषधि खरिद( .. )</t>
  </si>
  <si>
    <t>राष्ट्रिय खोरेत रोग नियन्त्रण कार्यक्रम</t>
  </si>
  <si>
    <t>पेट्रोल- दुई पाङ्ग्रे</t>
  </si>
  <si>
    <t>२.३.१.२</t>
  </si>
  <si>
    <t>हलुका सवारी साधन मर्मत खर्च</t>
  </si>
  <si>
    <t>२.७.१८.२५१०</t>
  </si>
  <si>
    <t>खोरेत रोग मुक्त प्रस्तावित वा सम्भावित जोन क्षेत्रमा खोरेत रोगको नियन्त्रणको लागी खोरेत रोग सर्भिलेन्स, आउटब्रेक अन्वेषण, नमुना संकलन, सामाग्री व्यवस्थापन र प्रयोगशाला परिक्षण</t>
  </si>
  <si>
    <t>तयार गर्नेको नाम : देबीराम कडेल</t>
  </si>
  <si>
    <t>सम्पर्क मोवाइल नः ९८५८०५१८०७</t>
  </si>
  <si>
    <t>कार्यालयको नामः- पशुपनछी रोग अन्वेषण प्रयोगशाला सुर्खेत</t>
  </si>
  <si>
    <t>कार्यालयको नामः- पशुपन्छी रोग अन्वेषण प्रयोगशाला सुर्खेत</t>
  </si>
  <si>
    <r>
      <t>बजेट उपशीर्षक नं :</t>
    </r>
    <r>
      <rPr>
        <sz val="9"/>
        <rFont val="Preeti"/>
      </rPr>
      <t xml:space="preserve"> ३१२०२११०३</t>
    </r>
  </si>
  <si>
    <r>
      <rPr>
        <b/>
        <sz val="14"/>
        <rFont val="Kalimati"/>
        <charset val="1"/>
      </rPr>
      <t xml:space="preserve"> कार्यालयको नामः-</t>
    </r>
    <r>
      <rPr>
        <sz val="14"/>
        <rFont val="Kalimati"/>
        <charset val="1"/>
      </rPr>
      <t xml:space="preserve"> पशुपन्छी रोग अन्वेषण प्रयोगशाला, सुर्खेत ।</t>
    </r>
  </si>
  <si>
    <t>क</t>
  </si>
  <si>
    <t>पुँजितग कार्यक्रमहरु तर्फ</t>
  </si>
  <si>
    <t>ख</t>
  </si>
  <si>
    <t>चालु कार्यक्रमरु तर्फ</t>
  </si>
  <si>
    <t>कुल जम्मा नमुनाहरुको परिक्षण</t>
  </si>
  <si>
    <t>ब्लोड प्रोटोजोआ पहिचान</t>
  </si>
  <si>
    <t>परजिविको इ पि जि गणना</t>
  </si>
  <si>
    <t>स्किन स्क्रयापिंग परिक्षण</t>
  </si>
  <si>
    <t>पिसाव परिक्षण</t>
  </si>
  <si>
    <t>क्लिनिकल हेमाटोलोजिकल परिक्षण</t>
  </si>
  <si>
    <t>पन्छीमा माइकोप्लाज्मा परिक्षण</t>
  </si>
  <si>
    <t>दुधको सि एम टी परिक्षण तथा अन्वेषण</t>
  </si>
  <si>
    <t>Anaerobic bacteria culture and isolating</t>
  </si>
  <si>
    <t>जिवाणु कल्चर पहिचान तथा एन्टीबायोटिक सेन्सिटिभिटी परिक्षण</t>
  </si>
  <si>
    <t>ढुसीको कल्चर पहिचान परिक्षण</t>
  </si>
  <si>
    <t>पि पि आर रोग निदान (पेनसाइड परिक्षण/रेपिड टेष्ट)</t>
  </si>
  <si>
    <t>कुकुरहरुको नमुना परिक्षण- डिस्टेम्पर पार्भो कोरोना आदी</t>
  </si>
  <si>
    <t>पशुपन्छी रोगहरुको पि सि आर प्रविधिबाट परिक्षण PPR</t>
  </si>
  <si>
    <t>पंक्षीहरुमा साल्मोनेला परिक्षण</t>
  </si>
  <si>
    <t>पशुहरुमा ब्रुसेला परिक्षण milk ring test, RBPT</t>
  </si>
  <si>
    <t>पशुहरुमा रेविज परिक्षण (रेपिड टेस्ट)</t>
  </si>
  <si>
    <t>एभियन इन्फ्लुएन्जा तथा रानीखेत रोग सर्भिलेन्स तथा अन्वेषण (रेपिड टेस्ट)</t>
  </si>
  <si>
    <t>पशुपन्छीका विभिन्न रोगहरुका नमूना थप परिक्षणको लागि केन्द्रीय प्रयोगशालामा सम्प्रेषण गर्ने</t>
  </si>
  <si>
    <t>Glanders सर्भिलेन्सको लागि नमुना संकलन तथा संप्रेषण गर्ने</t>
  </si>
  <si>
    <t>BSE सर्भिलेन्सको लागि नमुना संकलन तथा संप्रेषण गर्ने</t>
  </si>
  <si>
    <t>नियमित माछाको रोग परिक्षण गर्ने</t>
  </si>
  <si>
    <t>चालु कार्यक्रमहरु तर्फ</t>
  </si>
  <si>
    <t>एकमुष्ट प्रगति</t>
  </si>
  <si>
    <t>पशुपन्छी रोग अन्वेषण प्रयोगशाला सुर्खेत</t>
  </si>
  <si>
    <t>2. कार्यालयको नामः- पशुपन्छी रोग अन्वेषण प्रयोगशाला, सुर्खेत ।</t>
  </si>
  <si>
    <t>२. नियमित कार्यक्रम तर्फका कार्यक्रमहरु सम्पन्न भएको तर केहि अन्य कार्यक्रमहरु संचालनको क्रममा रहेको र तोकिएका कार्यक्रमहरुमा खर्च गर्न सकिने रकम समेत कम भएकोले लक्ष्य अनुरुप प्रगति गर्न नसकिएको ।</t>
  </si>
  <si>
    <t>३. चालु खर्च तर्फका कार्यक्रमहरु नियमित रुपमा संचालनको क्रममा रहेको बाँकि नमुना सम्वन्धि कार्यक्रमहरु फिल्ड स्तरमा गर्इ नमुना संकलन गर्ने र परिक्षण गर्ने कार्य समेत भर्इरहेको छ ।</t>
  </si>
  <si>
    <t>आ.व. २०८2/083</t>
  </si>
  <si>
    <t>बिवरण</t>
  </si>
  <si>
    <t>आ व को शुरुको वेरुजु</t>
  </si>
  <si>
    <t>वेरुजु फर्छौट</t>
  </si>
  <si>
    <t xml:space="preserve">  वाँकी वेरुजु</t>
  </si>
  <si>
    <t>वेरुजु फर्छोट %</t>
  </si>
  <si>
    <t xml:space="preserve">कैफियत </t>
  </si>
  <si>
    <t xml:space="preserve">पशुपन्छी रोग अन्वेषण प्रयोगशाला, सुर्खेत </t>
  </si>
  <si>
    <t>२०७९/०८० मा खर्च शिर्षक फरक परि नियमित गर्नु पर्ने भनि तोकिएको बेरुजु</t>
  </si>
  <si>
    <t>कुल जम्मा</t>
  </si>
  <si>
    <t>पशुपन्छी रोग अन्वेषण प्रयोगशाला, सुर्खेत ।</t>
  </si>
  <si>
    <t>स्थानिय तहमा रहेक प्राविधिक जनस्क्तिको अभाले स्थानिय तहहरुमा संचालन गर्नुपर्ने कार्यक्रम गर्न नसकिएको</t>
  </si>
  <si>
    <t>प्राविधिक सहयोग प्राप्त कम हुनु</t>
  </si>
  <si>
    <t>सम्वन्धित स्थानिय तहहरुसंग आवस्यक समन्वय तथा सहकार्य गरिएको</t>
  </si>
  <si>
    <t>समावेश गरिएका हरेक कार्यक्रममा लागत अनुमानकका आधारमा बजेट बिनियोजन हुनु पर्ने</t>
  </si>
  <si>
    <t>सम्वन्धित कार्यक्रमको लागि बिनियोजित बजेट कम रहेको</t>
  </si>
  <si>
    <t>प्रयाप्त बजेटको अभाव</t>
  </si>
  <si>
    <t>प्रदेश तथा स्थनियत तहहरु अन्तरगत रहेका सरकारी तथा गैरसरकारी नियकाहरु संग आस्य समन्वय गरि कार्यक्रम सम्पन्न गर्न प्रयास गरिएको</t>
  </si>
  <si>
    <t>समन्यको लागि केन्द्रीय स्तरबाटै बिशेष कार्यक्महरु समय समयमा संचालन हुनुपर्ने</t>
  </si>
  <si>
    <t>कुनै पनि गैरसरकारी निकायबाट संचालन गर्नुपर्ने कार्यक्रमहरुमध्य पशुपन्छी रोग अन्वेषण सम्वन्धि निश्चित बजेटको सुनिश्चितता भएको हुनुपर्ने</t>
  </si>
  <si>
    <t xml:space="preserve">१. प्रत्यक कार्यक्रममा लागत अनुमान तयार गरि सोहो बमोजिम माग भए बमोजिमको बजेट अनिबार्य समावेश गर्नुपर्ने ।            2. कार्यालयको राय लिएर मात्र आर्थिक बर्षको मध्यकालमा बजेट कटौति हुनुपर्ने । </t>
  </si>
  <si>
    <t>पुँजिगत कार्यक्रममा कार्यान्वउनमा समस्या</t>
  </si>
  <si>
    <t>समयमा सम्वन्धित निकायबाट लागत स्टिमेट तयार नगरिदिदा</t>
  </si>
  <si>
    <t>सम्वन्धित निकायमा समयमै लागन स्टिमेटका लागि निरन्तर पहल गरिएकव</t>
  </si>
  <si>
    <t>लागत स्टिमेट तयार गर्नुपर्ने अन्य प्राविधिक कार्यहरु जस्तैः मेसिनरी औजार, भवन, पुँजिगत मर्मत सम्भार लगायतका कार्यहरुका लागि आफ्नै निकायमा इन्जिनियरको ब्यवस्थापन हुनु पर्ने</t>
  </si>
  <si>
    <t>आफ्नै तालुक निकायमा प्राविधिक कामको लागि इन्जिनियरको ब्यवस्थापन भर्इ सोही मार्फत मातहतका कार्यालयमा रहेका पुँजिगत सम्वन्धिका कर्यक्रमहरुको लागि आवस्यक लागत स्टिमेट लगायतका कार्यहरु गर्न आफ्नै तालिक निकायमा इन्जिनियरको दरवन्धि ब्यवस्थापन गरिनु पर्ने ।</t>
  </si>
  <si>
    <t>S.No</t>
  </si>
  <si>
    <t>Name of Disease</t>
  </si>
  <si>
    <t>Total sample Tested</t>
  </si>
  <si>
    <t>Positive</t>
  </si>
  <si>
    <t>Negative</t>
  </si>
  <si>
    <t>Remark</t>
  </si>
  <si>
    <t>ND</t>
  </si>
  <si>
    <t>IBD</t>
  </si>
  <si>
    <t>AI</t>
  </si>
  <si>
    <t>Brucellosis</t>
  </si>
  <si>
    <t>Salmonella</t>
  </si>
  <si>
    <t>Mycoplasma</t>
  </si>
  <si>
    <t>Rabies</t>
  </si>
  <si>
    <t>Total</t>
  </si>
  <si>
    <t>LPAI</t>
  </si>
  <si>
    <t>ASF</t>
  </si>
  <si>
    <t>District</t>
  </si>
  <si>
    <t>Surkhet</t>
  </si>
  <si>
    <t>Salyan</t>
  </si>
  <si>
    <t>Dang</t>
  </si>
  <si>
    <t>Wild bird Environmental Pulled Sample</t>
  </si>
  <si>
    <t>Wild bird Tracheal/Oropharyngeal  Swab</t>
  </si>
  <si>
    <t>Sample Type</t>
  </si>
  <si>
    <t>Commercial/Live Market Environmental Pulling Swab</t>
  </si>
  <si>
    <t>Commercial Broilers, Layers, Local Farm/Live Market Poultry Tracial and Oropharyngeal Swab</t>
  </si>
  <si>
    <t>Duck Colacal Swab</t>
  </si>
  <si>
    <t>Pig Nasal Swab</t>
  </si>
  <si>
    <t>Water Saple</t>
  </si>
  <si>
    <t>तेश्रो त्रैमासिक लक्ष्य</t>
  </si>
  <si>
    <t>तेश्रो त्रैमासिक प्रगति</t>
  </si>
  <si>
    <t>नौ मासिक लक्ष्य</t>
  </si>
  <si>
    <t>नौमासिक  प्रगति</t>
  </si>
  <si>
    <t>तेश्रो त्रैमासिक</t>
  </si>
  <si>
    <t xml:space="preserve">नौ मासिक </t>
  </si>
  <si>
    <t xml:space="preserve">आ.व. २०८2/83 तेश्रो त्रैमासिक भारित प्रगति </t>
  </si>
  <si>
    <t>तेश्रो त्रैमासिक लक्ष्य भार</t>
  </si>
  <si>
    <t>तेश्रो त्रैमासिक भार प्रगति</t>
  </si>
  <si>
    <t>तेश्रो त्रैमासिक भारित प्रगति प्रतिशत</t>
  </si>
  <si>
    <t>तेश्रो त्रैमासिक बजेट</t>
  </si>
  <si>
    <t>नौ मासिक    बजेट</t>
  </si>
  <si>
    <t>नौ मासिक लक्ष्य भार</t>
  </si>
  <si>
    <t>नौमासिक भारित प्रगति</t>
  </si>
  <si>
    <t>नौमासिक भारित प्रगति प्रतिशत</t>
  </si>
  <si>
    <t>आ.व. २०८२/८३ को तेश्रो त्रैमासिक विनियोजन र खर्च (रु लाखमा)</t>
  </si>
  <si>
    <t>तेश्रो त्रैमासिक विनियोजन</t>
  </si>
  <si>
    <t xml:space="preserve">तेश्रो त्रैमासिक खर्च </t>
  </si>
  <si>
    <t xml:space="preserve">  तेश्रो त्रैमासिक खर्चको प्रतिशत</t>
  </si>
  <si>
    <t>नौमासिक विनियोजन</t>
  </si>
  <si>
    <t xml:space="preserve">नौमासिक खर्च </t>
  </si>
  <si>
    <t xml:space="preserve"> नौमासिक खर्चको प्रतिशत</t>
  </si>
  <si>
    <t>अवधिः तेश्रो त्रैमासिक र अर्धवार्षिक</t>
  </si>
  <si>
    <t>तेश्रो त्रैमासिक अवधिमा हासिल भएका मुख्य मुख्य उपलब्धीहरु</t>
  </si>
  <si>
    <t>नौमासिक अवधिमा हासिल भएका मुख्य मुख्य उपलब्धीहरु</t>
  </si>
  <si>
    <t>तेश्रो त्रैमासिक प्रगति प्रतिवेदन</t>
  </si>
  <si>
    <t>प्रयोगशाला भवन माथि Teaching Lab बनाउन Prefabricated Structure निर्माण</t>
  </si>
  <si>
    <t>प्रयोगशालामा सफ्टवयर संचालनको लागि आवस्यक डेक्सटप कम्प्युटर 3 तथा प्रिन्टर 2 खरिद</t>
  </si>
  <si>
    <t>कार्यालयको तालिमहलमा ए सी खरिद तथा जडान</t>
  </si>
  <si>
    <t>सेरोलोजि र मोलिकुलर युनिटको लागि Single/Multichannel/Micropipette/ ELISA plate Shaker खरिद</t>
  </si>
  <si>
    <t>Modular Lab मा आवस्यक फर्निचर तथा कार्पेटिङ्ग ब्यवस्थापन गर्ने (फर्निचर तथा फिक्सचर)</t>
  </si>
  <si>
    <t>सोमाटिक सेल काउन्टर खरीद</t>
  </si>
  <si>
    <t>हेमाटोलोजि शाखाको लागि आवस्यक हेमाटोएनालाइजर खरिद तथा जडान</t>
  </si>
  <si>
    <t>सेरोलोजि युनिटको लागि ELISA Washer खरिद</t>
  </si>
  <si>
    <t>प्रयोगशालामा आवस्यक Centrifuge मेशिन खरिद तथा जडान</t>
  </si>
  <si>
    <t xml:space="preserve">शव परिक्षण </t>
  </si>
  <si>
    <t>बायोकेमिकल परिक्षण (क्याल्सियम,फस्फोरस, ग्लुकोज, प्रोटिन )</t>
  </si>
  <si>
    <t xml:space="preserve">पन्छीहरुमा रानीखेत रोग परिक्षण </t>
  </si>
  <si>
    <t>Enterotoxaemia रोग निदान (NSP ELISA) भेडा बाख्रा</t>
  </si>
  <si>
    <t>राष्ट्रिय पि पि आर रोग नियन्त्रण कार्यक्रम अन्तर्गत सिरोमोनिटरिड्गका लागि नमूना संकलन तथा परिक्षण</t>
  </si>
  <si>
    <t>राष्ट्रिय खोरेत रोग नियन्त्रण कार्यक्रम अन्तर्गत सिरोमोनिटरिड्गका लागि नमूना संकलन तथा परिक्षण</t>
  </si>
  <si>
    <t>दुध र मासुमा भेटेरिनरी Drug Residue गर्ने</t>
  </si>
  <si>
    <t>1    निर्माण कार्य भैरहेको</t>
  </si>
  <si>
    <t>तेश्रो त्रैमासिक प्रगति स्‍थिति (%)</t>
  </si>
  <si>
    <t>नौमासिक प्रगति स्‍थिति (%)</t>
  </si>
  <si>
    <t xml:space="preserve">१, पुँजिगत खर्च तर्फको प्रयोगशाला भवन माथि Teaching Lab बनाउन Prefabricated Structure निर्माण कार्यक्रममा समावेश भएको भार बढी धेरै तथा  कार्य प्रगति समापन नभएकोले प्रगति कम देखिएको </t>
  </si>
  <si>
    <t>४. खोरेत रोग मुक्त प्रश्तावित वा संभावित जोनक्षेत्रमा स्थानिय तह र प्रदेशबाट खोप लागाउने कार्य संगै आवस्यक समन्वय कम हुँदा साथै उक्त क्षेत्रको कार्यक्रमलाई कम प्राथमिकता दिँदा लक्ष्य अनुरुप प्रगति गर्न नसकिएको ।</t>
  </si>
  <si>
    <t>३. अवधिः तेश्रो त्रैमासिक र नौमासिक</t>
  </si>
  <si>
    <t xml:space="preserve">अवधिः- तेश्रो त्रैमासिक प्रगति २०८२/०८३  </t>
  </si>
  <si>
    <t>बाँकी सम्पुर्ण बेरुजु रकम फछ्यौटको लागि कागजात पेश भर्इसकेको तथा मन्त्रालय, म ले प तथा बिभाग बाट पत्र प्राप्त हुन बाँकी रहेको ।</t>
  </si>
  <si>
    <t>तेश्रो त्रैमासिक अवधिसम्मको वेरुजु विवरण (रु.)</t>
  </si>
  <si>
    <t>207९/080 देखि २०८१/०८२ सम्म (असुल उपर र अन्य)</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</si>
</sst>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000439]0.00"/>
    <numFmt numFmtId="165" formatCode="[$-4000439]0.##"/>
    <numFmt numFmtId="166" formatCode="[$-4000439]0.#"/>
    <numFmt numFmtId="167" formatCode="[$-4000439]0.0"/>
    <numFmt numFmtId="168" formatCode="[$-4000439]0"/>
    <numFmt numFmtId="169" formatCode="0.0"/>
    <numFmt numFmtId="170" formatCode="[$-4000439]0.###"/>
  </numFmts>
  <fonts count="59" x14ac:knownFonts="1">
    <font>
      <sz val="11"/>
      <color theme="1"/>
      <name val="Calibri"/>
      <family val="2"/>
      <scheme val="minor"/>
    </font>
    <font>
      <sz val="10"/>
      <name val="Kalimati"/>
      <charset val="1"/>
    </font>
    <font>
      <sz val="10"/>
      <name val="Arial"/>
      <family val="2"/>
    </font>
    <font>
      <b/>
      <sz val="10"/>
      <name val="Kalimati"/>
      <charset val="1"/>
    </font>
    <font>
      <sz val="12"/>
      <name val="Kalimati"/>
      <charset val="1"/>
    </font>
    <font>
      <sz val="10"/>
      <color theme="1"/>
      <name val="Kalimati"/>
      <charset val="1"/>
    </font>
    <font>
      <b/>
      <sz val="10"/>
      <color theme="1"/>
      <name val="Kalimati"/>
      <charset val="1"/>
    </font>
    <font>
      <b/>
      <sz val="11"/>
      <name val="Kalimati"/>
      <charset val="1"/>
    </font>
    <font>
      <sz val="11"/>
      <name val="Kalimati"/>
      <charset val="1"/>
    </font>
    <font>
      <b/>
      <sz val="11"/>
      <color theme="1"/>
      <name val="Kalimati"/>
      <charset val="1"/>
    </font>
    <font>
      <sz val="11"/>
      <color theme="1"/>
      <name val="Kalimati"/>
      <charset val="1"/>
    </font>
    <font>
      <sz val="11"/>
      <color indexed="8"/>
      <name val="Kalimati"/>
      <charset val="1"/>
    </font>
    <font>
      <b/>
      <sz val="12"/>
      <name val="Kalimati"/>
      <charset val="1"/>
    </font>
    <font>
      <b/>
      <sz val="11"/>
      <color rgb="FFFF0000"/>
      <name val="Kalimati"/>
      <charset val="1"/>
    </font>
    <font>
      <sz val="11"/>
      <color rgb="FFFF0000"/>
      <name val="Kalimati"/>
      <charset val="1"/>
    </font>
    <font>
      <sz val="12"/>
      <color theme="1"/>
      <name val="Kalimati"/>
      <charset val="1"/>
    </font>
    <font>
      <sz val="12"/>
      <color rgb="FF000000"/>
      <name val="Kalimati"/>
      <charset val="1"/>
    </font>
    <font>
      <sz val="11"/>
      <color rgb="FF000000"/>
      <name val="Kalimati"/>
      <charset val="1"/>
    </font>
    <font>
      <b/>
      <sz val="12"/>
      <color theme="1"/>
      <name val="Kalimati"/>
      <charset val="1"/>
    </font>
    <font>
      <sz val="12"/>
      <name val="Preeti"/>
      <family val="2"/>
    </font>
    <font>
      <sz val="5"/>
      <name val="Preeti"/>
      <family val="2"/>
    </font>
    <font>
      <b/>
      <sz val="12"/>
      <color rgb="FF000000"/>
      <name val="Kalimati"/>
      <charset val="1"/>
    </font>
    <font>
      <sz val="14"/>
      <name val="Calibri"/>
      <family val="2"/>
      <scheme val="minor"/>
    </font>
    <font>
      <b/>
      <sz val="12"/>
      <color rgb="FFFF0000"/>
      <name val="Kalimati"/>
      <charset val="1"/>
    </font>
    <font>
      <b/>
      <sz val="10"/>
      <color rgb="FFFF0000"/>
      <name val="Kalimati"/>
      <charset val="1"/>
    </font>
    <font>
      <sz val="10"/>
      <name val="Fontasy Himali"/>
      <family val="5"/>
    </font>
    <font>
      <sz val="11"/>
      <name val="Arial"/>
      <family val="2"/>
    </font>
    <font>
      <b/>
      <sz val="10"/>
      <name val="Arial"/>
      <family val="2"/>
    </font>
    <font>
      <sz val="11"/>
      <name val="Preeti"/>
    </font>
    <font>
      <sz val="11"/>
      <name val="Calibri Light"/>
      <family val="2"/>
    </font>
    <font>
      <sz val="11"/>
      <name val="Palace Script MT"/>
      <family val="4"/>
    </font>
    <font>
      <sz val="11"/>
      <color rgb="FF000000"/>
      <name val="Calibri Light"/>
      <family val="2"/>
    </font>
    <font>
      <sz val="11"/>
      <color rgb="FF000000"/>
      <name val="Calibri"/>
      <family val="2"/>
    </font>
    <font>
      <sz val="11"/>
      <name val="Times New Roman"/>
      <family val="1"/>
    </font>
    <font>
      <sz val="14"/>
      <name val="Kalimati"/>
      <charset val="1"/>
    </font>
    <font>
      <sz val="20"/>
      <color rgb="FFFF0000"/>
      <name val="Kalimati"/>
      <charset val="1"/>
    </font>
    <font>
      <b/>
      <sz val="16"/>
      <name val="Kalimati"/>
      <charset val="1"/>
    </font>
    <font>
      <b/>
      <sz val="14"/>
      <name val="Kalimati"/>
      <charset val="1"/>
    </font>
    <font>
      <b/>
      <sz val="14"/>
      <color theme="1"/>
      <name val="Kalimati"/>
      <charset val="1"/>
    </font>
    <font>
      <b/>
      <sz val="14"/>
      <color rgb="FFFF0000"/>
      <name val="Kalimati"/>
      <charset val="1"/>
    </font>
    <font>
      <sz val="14"/>
      <color rgb="FFFF0000"/>
      <name val="Kalimati"/>
      <charset val="1"/>
    </font>
    <font>
      <sz val="14"/>
      <color theme="1"/>
      <name val="Kalimati"/>
      <charset val="1"/>
    </font>
    <font>
      <sz val="14"/>
      <color rgb="FF343A40"/>
      <name val="Kalimati"/>
      <charset val="1"/>
    </font>
    <font>
      <sz val="14"/>
      <color rgb="FF000000"/>
      <name val="Kalimati"/>
      <charset val="1"/>
    </font>
    <font>
      <b/>
      <sz val="14"/>
      <color rgb="FF343A40"/>
      <name val="Kalimati"/>
      <charset val="1"/>
    </font>
    <font>
      <sz val="12"/>
      <color indexed="8"/>
      <name val="Kalimati"/>
      <charset val="1"/>
    </font>
    <font>
      <sz val="14"/>
      <color indexed="8"/>
      <name val="Kalimati"/>
      <charset val="1"/>
    </font>
    <font>
      <sz val="14"/>
      <name val="Fontasy Himali"/>
      <family val="5"/>
    </font>
    <font>
      <b/>
      <sz val="5"/>
      <name val="Preeti"/>
      <family val="2"/>
    </font>
    <font>
      <b/>
      <sz val="9"/>
      <color theme="1"/>
      <name val="Kalimati"/>
      <charset val="1"/>
    </font>
    <font>
      <sz val="9"/>
      <color theme="1"/>
      <name val="Kalimati"/>
      <charset val="1"/>
    </font>
    <font>
      <sz val="9"/>
      <name val="Kalimati"/>
      <charset val="1"/>
    </font>
    <font>
      <sz val="9"/>
      <name val="Preeti"/>
    </font>
    <font>
      <sz val="9"/>
      <color rgb="FFFF0000"/>
      <name val="Kalimati"/>
      <charset val="1"/>
    </font>
    <font>
      <b/>
      <sz val="9"/>
      <name val="Kalimati"/>
      <charset val="1"/>
    </font>
    <font>
      <sz val="16"/>
      <color theme="1"/>
      <name val="Calibri"/>
      <family val="2"/>
      <scheme val="minor"/>
    </font>
    <font>
      <b/>
      <sz val="16"/>
      <color theme="1"/>
      <name val="Calibri"/>
      <family val="2"/>
      <scheme val="minor"/>
    </font>
    <font>
      <b/>
      <sz val="14"/>
      <color theme="1"/>
      <name val="Calibri"/>
      <family val="2"/>
      <scheme val="minor"/>
    </font>
    <font>
      <b/>
      <sz val="16"/>
      <color theme="1"/>
      <name val="Kalimati"/>
      <charset val="1"/>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0"/>
      </patternFill>
    </fill>
    <fill>
      <patternFill patternType="solid">
        <fgColor rgb="FFF1F5EC"/>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20">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2" fillId="0" borderId="0"/>
  </cellStyleXfs>
  <cellXfs count="426">
    <xf numFmtId="0" fontId="0" fillId="0" borderId="0" xfId="0"/>
    <xf numFmtId="0" fontId="1" fillId="0" borderId="0" xfId="1" applyFont="1" applyFill="1"/>
    <xf numFmtId="0" fontId="1" fillId="0" borderId="0" xfId="1" applyFont="1"/>
    <xf numFmtId="0" fontId="1" fillId="0" borderId="0" xfId="1" applyFont="1" applyAlignment="1"/>
    <xf numFmtId="0" fontId="1" fillId="0" borderId="2" xfId="1" applyFont="1" applyBorder="1" applyAlignment="1"/>
    <xf numFmtId="0" fontId="1" fillId="0" borderId="0" xfId="1" applyFont="1" applyBorder="1"/>
    <xf numFmtId="2" fontId="1" fillId="0" borderId="4" xfId="1" applyNumberFormat="1" applyFont="1" applyBorder="1" applyAlignment="1">
      <alignment horizontal="center"/>
    </xf>
    <xf numFmtId="0" fontId="3" fillId="0" borderId="0" xfId="1" applyFont="1"/>
    <xf numFmtId="0" fontId="1" fillId="0" borderId="0" xfId="1" applyFont="1" applyFill="1" applyBorder="1"/>
    <xf numFmtId="0" fontId="3" fillId="2" borderId="5" xfId="1" applyFont="1" applyFill="1" applyBorder="1" applyAlignment="1">
      <alignment horizontal="center" vertical="center"/>
    </xf>
    <xf numFmtId="0" fontId="3" fillId="0" borderId="5" xfId="1" applyFont="1" applyBorder="1" applyAlignment="1">
      <alignment horizontal="center" vertical="center"/>
    </xf>
    <xf numFmtId="0" fontId="3" fillId="0" borderId="0" xfId="1" applyFont="1" applyFill="1"/>
    <xf numFmtId="0" fontId="6" fillId="0" borderId="5" xfId="1" applyFont="1" applyFill="1" applyBorder="1" applyAlignment="1">
      <alignment horizontal="center" vertical="center" wrapText="1"/>
    </xf>
    <xf numFmtId="0" fontId="8" fillId="0" borderId="0" xfId="1" applyFont="1" applyFill="1"/>
    <xf numFmtId="0" fontId="8" fillId="0" borderId="5" xfId="1" applyFont="1" applyFill="1" applyBorder="1"/>
    <xf numFmtId="0" fontId="8" fillId="0" borderId="5" xfId="1" applyFont="1" applyFill="1" applyBorder="1" applyAlignment="1">
      <alignment horizontal="center" vertical="center"/>
    </xf>
    <xf numFmtId="0" fontId="8" fillId="0" borderId="5" xfId="1" applyFont="1" applyFill="1" applyBorder="1" applyAlignment="1">
      <alignment horizontal="right" vertical="center"/>
    </xf>
    <xf numFmtId="0" fontId="7" fillId="0" borderId="5" xfId="1" applyFont="1" applyFill="1" applyBorder="1" applyAlignment="1">
      <alignment horizontal="center" vertical="center"/>
    </xf>
    <xf numFmtId="0" fontId="7" fillId="0" borderId="5" xfId="1" applyFont="1" applyFill="1" applyBorder="1" applyAlignment="1">
      <alignment horizontal="center" vertical="center" wrapText="1"/>
    </xf>
    <xf numFmtId="2" fontId="7" fillId="0" borderId="5" xfId="1" applyNumberFormat="1" applyFont="1" applyFill="1" applyBorder="1" applyAlignment="1">
      <alignment horizontal="center" vertical="center"/>
    </xf>
    <xf numFmtId="2" fontId="7" fillId="0" borderId="5" xfId="1" applyNumberFormat="1" applyFont="1" applyFill="1" applyBorder="1" applyAlignment="1">
      <alignment horizontal="right" vertical="center"/>
    </xf>
    <xf numFmtId="0" fontId="7" fillId="0" borderId="0" xfId="1" applyFont="1" applyFill="1"/>
    <xf numFmtId="2" fontId="8" fillId="0" borderId="5" xfId="1" applyNumberFormat="1" applyFont="1" applyFill="1" applyBorder="1" applyAlignment="1">
      <alignment horizontal="center" vertical="center"/>
    </xf>
    <xf numFmtId="2" fontId="8" fillId="0" borderId="0" xfId="1" applyNumberFormat="1" applyFont="1" applyFill="1" applyAlignment="1">
      <alignment horizontal="center" vertical="center"/>
    </xf>
    <xf numFmtId="165" fontId="7" fillId="0" borderId="5" xfId="1" applyNumberFormat="1" applyFont="1" applyFill="1" applyBorder="1" applyAlignment="1">
      <alignment horizontal="center" vertical="center"/>
    </xf>
    <xf numFmtId="169" fontId="8" fillId="0" borderId="5" xfId="1" applyNumberFormat="1" applyFont="1" applyFill="1" applyBorder="1" applyAlignment="1">
      <alignment horizontal="center" vertical="center"/>
    </xf>
    <xf numFmtId="0" fontId="8" fillId="0" borderId="0" xfId="1" applyFont="1" applyFill="1" applyAlignment="1">
      <alignment horizontal="center" vertical="center"/>
    </xf>
    <xf numFmtId="164" fontId="10" fillId="0" borderId="5" xfId="1" applyNumberFormat="1" applyFont="1" applyFill="1" applyBorder="1" applyAlignment="1">
      <alignment horizontal="center" vertical="center" wrapText="1"/>
    </xf>
    <xf numFmtId="0" fontId="8" fillId="0" borderId="0" xfId="1" applyFont="1" applyFill="1" applyAlignment="1">
      <alignment horizontal="left"/>
    </xf>
    <xf numFmtId="0" fontId="8" fillId="0" borderId="0" xfId="1" applyFont="1" applyFill="1" applyAlignment="1">
      <alignment horizontal="right" vertical="center"/>
    </xf>
    <xf numFmtId="0" fontId="1" fillId="0" borderId="0" xfId="1" applyFont="1" applyFill="1" applyAlignment="1">
      <alignment vertical="center"/>
    </xf>
    <xf numFmtId="0" fontId="1" fillId="0" borderId="0" xfId="1" applyFont="1" applyFill="1" applyAlignment="1">
      <alignment vertical="top" wrapText="1"/>
    </xf>
    <xf numFmtId="0" fontId="1" fillId="0" borderId="5" xfId="1" applyFont="1" applyFill="1" applyBorder="1" applyAlignment="1">
      <alignment horizontal="center" vertical="center" wrapText="1"/>
    </xf>
    <xf numFmtId="0" fontId="1" fillId="0" borderId="0" xfId="1" applyFont="1" applyFill="1" applyAlignment="1">
      <alignment horizontal="left" vertical="center"/>
    </xf>
    <xf numFmtId="2" fontId="12" fillId="0" borderId="5" xfId="1" applyNumberFormat="1" applyFont="1" applyFill="1" applyBorder="1" applyAlignment="1">
      <alignment horizontal="center" vertical="center"/>
    </xf>
    <xf numFmtId="0" fontId="12" fillId="0" borderId="5" xfId="1" applyFont="1" applyFill="1" applyBorder="1" applyAlignment="1">
      <alignment horizontal="center" vertical="center"/>
    </xf>
    <xf numFmtId="0" fontId="8" fillId="0" borderId="5" xfId="1" applyFont="1" applyFill="1" applyBorder="1" applyAlignment="1">
      <alignment horizontal="left" vertical="center"/>
    </xf>
    <xf numFmtId="0" fontId="19" fillId="0" borderId="0" xfId="1" applyFont="1" applyFill="1"/>
    <xf numFmtId="0" fontId="20" fillId="0" borderId="0" xfId="1" applyFont="1" applyFill="1"/>
    <xf numFmtId="0" fontId="8" fillId="0" borderId="0" xfId="1" applyFont="1" applyFill="1" applyAlignment="1">
      <alignment vertical="center"/>
    </xf>
    <xf numFmtId="0" fontId="4" fillId="0" borderId="0" xfId="1" applyFont="1" applyFill="1" applyAlignment="1">
      <alignment vertical="center"/>
    </xf>
    <xf numFmtId="0" fontId="4" fillId="0" borderId="0" xfId="1" applyFont="1" applyFill="1"/>
    <xf numFmtId="0" fontId="4" fillId="0" borderId="5" xfId="1" applyFont="1" applyFill="1" applyBorder="1" applyAlignment="1">
      <alignment wrapText="1"/>
    </xf>
    <xf numFmtId="165" fontId="17" fillId="0" borderId="5" xfId="1" applyNumberFormat="1" applyFont="1" applyFill="1" applyBorder="1" applyAlignment="1">
      <alignment horizontal="center" vertical="center" wrapText="1" readingOrder="1"/>
    </xf>
    <xf numFmtId="0" fontId="19" fillId="3" borderId="0" xfId="1" applyFont="1" applyFill="1" applyAlignment="1">
      <alignment wrapText="1"/>
    </xf>
    <xf numFmtId="0" fontId="4" fillId="0" borderId="5" xfId="1" applyFont="1" applyFill="1" applyBorder="1" applyAlignment="1">
      <alignment vertical="center" wrapText="1"/>
    </xf>
    <xf numFmtId="165" fontId="17" fillId="5" borderId="5" xfId="1" applyNumberFormat="1" applyFont="1" applyFill="1" applyBorder="1" applyAlignment="1">
      <alignment horizontal="center" vertical="center" wrapText="1" readingOrder="1"/>
    </xf>
    <xf numFmtId="0" fontId="8" fillId="3" borderId="5" xfId="1" applyFont="1" applyFill="1" applyBorder="1" applyAlignment="1">
      <alignment horizontal="left" vertical="top" wrapText="1"/>
    </xf>
    <xf numFmtId="0" fontId="19" fillId="0" borderId="0" xfId="1" applyFont="1" applyFill="1" applyAlignment="1">
      <alignment horizontal="left" wrapText="1"/>
    </xf>
    <xf numFmtId="0" fontId="19" fillId="0" borderId="0" xfId="1" applyFont="1" applyFill="1" applyAlignment="1">
      <alignment wrapText="1"/>
    </xf>
    <xf numFmtId="0" fontId="4" fillId="0" borderId="0" xfId="1" applyFont="1" applyFill="1" applyAlignment="1">
      <alignment wrapText="1"/>
    </xf>
    <xf numFmtId="0" fontId="18" fillId="0" borderId="5" xfId="1" applyFont="1" applyFill="1" applyBorder="1" applyAlignment="1">
      <alignment wrapText="1"/>
    </xf>
    <xf numFmtId="1" fontId="12" fillId="0" borderId="5" xfId="1" applyNumberFormat="1" applyFont="1" applyFill="1" applyBorder="1" applyAlignment="1">
      <alignment horizontal="right" vertical="center"/>
    </xf>
    <xf numFmtId="0" fontId="12" fillId="0" borderId="0" xfId="1" applyFont="1" applyFill="1"/>
    <xf numFmtId="0" fontId="15" fillId="0" borderId="5" xfId="1" applyFont="1" applyFill="1" applyBorder="1" applyAlignment="1">
      <alignment wrapText="1"/>
    </xf>
    <xf numFmtId="2" fontId="12" fillId="0" borderId="5" xfId="1" applyNumberFormat="1" applyFont="1" applyFill="1" applyBorder="1" applyAlignment="1">
      <alignment horizontal="center"/>
    </xf>
    <xf numFmtId="1" fontId="15" fillId="0" borderId="5" xfId="1" applyNumberFormat="1" applyFont="1" applyFill="1" applyBorder="1" applyAlignment="1">
      <alignment horizontal="right" vertical="center"/>
    </xf>
    <xf numFmtId="0" fontId="12" fillId="0" borderId="0" xfId="1" applyFont="1" applyFill="1" applyAlignment="1">
      <alignment horizontal="center"/>
    </xf>
    <xf numFmtId="2" fontId="4" fillId="0" borderId="0" xfId="1" applyNumberFormat="1" applyFont="1" applyFill="1" applyBorder="1" applyAlignment="1">
      <alignment horizontal="center" vertical="center"/>
    </xf>
    <xf numFmtId="0" fontId="4" fillId="0" borderId="5" xfId="1" applyFont="1" applyFill="1" applyBorder="1"/>
    <xf numFmtId="0" fontId="4" fillId="0" borderId="0" xfId="1" applyFont="1" applyFill="1" applyBorder="1"/>
    <xf numFmtId="0" fontId="12" fillId="0" borderId="5" xfId="1" applyFont="1" applyFill="1" applyBorder="1"/>
    <xf numFmtId="1" fontId="21" fillId="0" borderId="5" xfId="1" applyNumberFormat="1" applyFont="1" applyFill="1" applyBorder="1" applyAlignment="1">
      <alignment horizontal="right"/>
    </xf>
    <xf numFmtId="1" fontId="18" fillId="0" borderId="5" xfId="1" applyNumberFormat="1" applyFont="1" applyFill="1" applyBorder="1" applyAlignment="1">
      <alignment horizontal="right" vertical="center"/>
    </xf>
    <xf numFmtId="0" fontId="15" fillId="0" borderId="5" xfId="1" applyFont="1" applyFill="1" applyBorder="1"/>
    <xf numFmtId="0" fontId="15" fillId="0" borderId="0" xfId="1" applyFont="1" applyFill="1"/>
    <xf numFmtId="1" fontId="4" fillId="0" borderId="5" xfId="1" applyNumberFormat="1" applyFont="1" applyFill="1" applyBorder="1" applyAlignment="1">
      <alignment horizontal="right" vertical="center"/>
    </xf>
    <xf numFmtId="167" fontId="22" fillId="0" borderId="5" xfId="1" applyNumberFormat="1" applyFont="1" applyBorder="1" applyAlignment="1">
      <alignment horizontal="center" vertical="center"/>
    </xf>
    <xf numFmtId="2" fontId="4" fillId="0" borderId="0" xfId="1" applyNumberFormat="1" applyFont="1" applyFill="1"/>
    <xf numFmtId="0" fontId="4" fillId="0" borderId="0" xfId="1" applyFont="1" applyFill="1" applyAlignment="1">
      <alignment horizontal="center"/>
    </xf>
    <xf numFmtId="0" fontId="4" fillId="0" borderId="0" xfId="1" applyFont="1" applyFill="1" applyAlignment="1">
      <alignment horizontal="right"/>
    </xf>
    <xf numFmtId="0" fontId="18" fillId="0" borderId="5" xfId="1" applyFont="1" applyFill="1" applyBorder="1" applyAlignment="1">
      <alignment horizontal="center" vertical="center"/>
    </xf>
    <xf numFmtId="0" fontId="18" fillId="0" borderId="0" xfId="1" applyFont="1" applyFill="1" applyAlignment="1">
      <alignment wrapText="1"/>
    </xf>
    <xf numFmtId="0" fontId="18" fillId="0" borderId="0" xfId="1" applyFont="1" applyFill="1"/>
    <xf numFmtId="0" fontId="18" fillId="0" borderId="0" xfId="1" applyFont="1" applyFill="1" applyAlignment="1">
      <alignment horizontal="center"/>
    </xf>
    <xf numFmtId="0" fontId="15" fillId="0" borderId="0" xfId="1" applyFont="1" applyFill="1" applyAlignment="1">
      <alignment horizontal="center"/>
    </xf>
    <xf numFmtId="0" fontId="15" fillId="0" borderId="0" xfId="1" applyFont="1" applyFill="1" applyAlignment="1">
      <alignment horizontal="right"/>
    </xf>
    <xf numFmtId="0" fontId="7" fillId="3" borderId="5" xfId="1" applyFont="1" applyFill="1" applyBorder="1" applyAlignment="1">
      <alignment horizontal="center" vertical="center" wrapText="1"/>
    </xf>
    <xf numFmtId="168" fontId="8" fillId="3" borderId="5" xfId="1" applyNumberFormat="1" applyFont="1" applyFill="1" applyBorder="1" applyAlignment="1">
      <alignment horizontal="center" vertical="center" wrapText="1"/>
    </xf>
    <xf numFmtId="168" fontId="8" fillId="3" borderId="5" xfId="1" applyNumberFormat="1" applyFont="1" applyFill="1" applyBorder="1" applyAlignment="1">
      <alignment horizontal="center" vertical="center"/>
    </xf>
    <xf numFmtId="0" fontId="17" fillId="0" borderId="5" xfId="1" applyFont="1" applyBorder="1" applyAlignment="1">
      <alignment horizontal="left" vertical="center" wrapText="1" readingOrder="1"/>
    </xf>
    <xf numFmtId="0" fontId="8" fillId="3" borderId="5" xfId="1" applyFont="1" applyFill="1" applyBorder="1" applyAlignment="1">
      <alignment vertical="center"/>
    </xf>
    <xf numFmtId="0" fontId="17" fillId="0" borderId="5" xfId="1" applyFont="1" applyBorder="1" applyAlignment="1">
      <alignment horizontal="left" vertical="top" wrapText="1" readingOrder="1"/>
    </xf>
    <xf numFmtId="0" fontId="8" fillId="0" borderId="0" xfId="1" applyFont="1"/>
    <xf numFmtId="0" fontId="2" fillId="0" borderId="5" xfId="1" applyBorder="1" applyAlignment="1">
      <alignment horizontal="center"/>
    </xf>
    <xf numFmtId="0" fontId="7" fillId="0" borderId="5" xfId="1" applyFont="1" applyFill="1" applyBorder="1" applyAlignment="1">
      <alignment horizontal="center" vertical="center"/>
    </xf>
    <xf numFmtId="0" fontId="8" fillId="3" borderId="5" xfId="1" applyFont="1" applyFill="1" applyBorder="1" applyAlignment="1">
      <alignment horizontal="left" vertical="center" wrapText="1"/>
    </xf>
    <xf numFmtId="0" fontId="10" fillId="4" borderId="5" xfId="1" applyFont="1" applyFill="1" applyBorder="1" applyAlignment="1">
      <alignment horizontal="left" vertical="top" wrapText="1"/>
    </xf>
    <xf numFmtId="0" fontId="19" fillId="3" borderId="0" xfId="1" applyFont="1" applyFill="1" applyBorder="1" applyAlignment="1">
      <alignment wrapText="1"/>
    </xf>
    <xf numFmtId="0" fontId="19" fillId="0" borderId="0" xfId="1" applyFont="1" applyFill="1" applyBorder="1"/>
    <xf numFmtId="1" fontId="9" fillId="0" borderId="5" xfId="0" applyNumberFormat="1" applyFont="1" applyBorder="1" applyAlignment="1">
      <alignment horizontal="center" wrapText="1"/>
    </xf>
    <xf numFmtId="0" fontId="10" fillId="0" borderId="5" xfId="0" applyFont="1" applyBorder="1" applyAlignment="1">
      <alignment wrapText="1"/>
    </xf>
    <xf numFmtId="1" fontId="13" fillId="0" borderId="5" xfId="0" applyNumberFormat="1" applyFont="1" applyBorder="1" applyAlignment="1">
      <alignment horizontal="center" wrapText="1"/>
    </xf>
    <xf numFmtId="0" fontId="23" fillId="0" borderId="5" xfId="0" applyFont="1" applyBorder="1" applyAlignment="1">
      <alignment wrapText="1"/>
    </xf>
    <xf numFmtId="0" fontId="15" fillId="0" borderId="5" xfId="0" applyFont="1" applyBorder="1" applyAlignment="1">
      <alignment wrapText="1"/>
    </xf>
    <xf numFmtId="1" fontId="24" fillId="0" borderId="5" xfId="0" applyNumberFormat="1" applyFont="1" applyBorder="1" applyAlignment="1">
      <alignment horizontal="center" vertical="center"/>
    </xf>
    <xf numFmtId="0" fontId="9" fillId="0" borderId="5" xfId="0" applyFont="1" applyBorder="1" applyAlignment="1">
      <alignment wrapText="1"/>
    </xf>
    <xf numFmtId="0" fontId="7" fillId="0" borderId="5" xfId="0" applyFont="1" applyBorder="1" applyAlignment="1">
      <alignment horizontal="center"/>
    </xf>
    <xf numFmtId="0" fontId="10" fillId="0" borderId="5" xfId="0" applyFont="1" applyBorder="1" applyAlignment="1">
      <alignment vertical="center" wrapText="1"/>
    </xf>
    <xf numFmtId="0" fontId="5" fillId="0" borderId="5" xfId="0" applyFont="1" applyBorder="1" applyAlignment="1">
      <alignment vertical="center" wrapText="1"/>
    </xf>
    <xf numFmtId="0" fontId="13" fillId="0" borderId="5" xfId="0" applyFont="1" applyBorder="1" applyAlignment="1">
      <alignment wrapText="1"/>
    </xf>
    <xf numFmtId="1" fontId="9" fillId="0" borderId="5" xfId="0" applyNumberFormat="1" applyFont="1" applyBorder="1" applyAlignment="1">
      <alignment horizontal="center" vertical="center" wrapText="1"/>
    </xf>
    <xf numFmtId="0" fontId="9" fillId="0" borderId="5" xfId="0" applyFont="1" applyBorder="1" applyAlignment="1">
      <alignment vertical="center" wrapText="1"/>
    </xf>
    <xf numFmtId="0" fontId="8" fillId="0" borderId="0" xfId="0" applyFont="1"/>
    <xf numFmtId="0" fontId="18" fillId="0" borderId="5" xfId="0" applyFont="1" applyBorder="1" applyAlignment="1">
      <alignment wrapText="1"/>
    </xf>
    <xf numFmtId="0" fontId="5" fillId="0" borderId="5" xfId="0" applyFont="1" applyBorder="1" applyAlignment="1">
      <alignment wrapText="1"/>
    </xf>
    <xf numFmtId="2" fontId="25" fillId="0" borderId="5" xfId="0" applyNumberFormat="1" applyFont="1" applyBorder="1" applyAlignment="1">
      <alignment horizontal="center" vertical="center"/>
    </xf>
    <xf numFmtId="2" fontId="9" fillId="0" borderId="5" xfId="0" applyNumberFormat="1" applyFont="1" applyBorder="1" applyAlignment="1">
      <alignment horizontal="center" vertical="center"/>
    </xf>
    <xf numFmtId="0" fontId="12" fillId="0" borderId="0" xfId="1" applyFont="1" applyFill="1" applyBorder="1"/>
    <xf numFmtId="0" fontId="12" fillId="0" borderId="5" xfId="1" applyFont="1" applyFill="1" applyBorder="1" applyAlignment="1">
      <alignment horizontal="center" vertical="center" wrapText="1"/>
    </xf>
    <xf numFmtId="0" fontId="2" fillId="0" borderId="0" xfId="1"/>
    <xf numFmtId="0" fontId="3" fillId="0" borderId="10" xfId="1" applyFont="1" applyBorder="1" applyAlignment="1">
      <alignment horizontal="center" vertical="center"/>
    </xf>
    <xf numFmtId="0" fontId="1" fillId="0" borderId="5" xfId="1" applyFont="1" applyBorder="1" applyAlignment="1">
      <alignment horizontal="center" vertical="center"/>
    </xf>
    <xf numFmtId="168" fontId="1" fillId="0" borderId="10" xfId="1" applyNumberFormat="1" applyFont="1" applyBorder="1" applyAlignment="1">
      <alignment horizontal="center" vertical="center"/>
    </xf>
    <xf numFmtId="0" fontId="2" fillId="0" borderId="0" xfId="1" applyAlignment="1">
      <alignment horizontal="center"/>
    </xf>
    <xf numFmtId="168" fontId="1" fillId="0" borderId="13" xfId="1" applyNumberFormat="1" applyFont="1" applyBorder="1" applyAlignment="1">
      <alignment horizontal="center" vertical="center"/>
    </xf>
    <xf numFmtId="168" fontId="1" fillId="0" borderId="5" xfId="1" applyNumberFormat="1" applyFont="1" applyBorder="1" applyAlignment="1">
      <alignment horizontal="center" vertical="center"/>
    </xf>
    <xf numFmtId="0" fontId="27" fillId="0" borderId="0" xfId="1" applyFont="1"/>
    <xf numFmtId="0" fontId="8" fillId="0" borderId="11" xfId="1" applyFont="1" applyBorder="1" applyAlignment="1">
      <alignment horizontal="left" vertical="center" wrapText="1" readingOrder="1"/>
    </xf>
    <xf numFmtId="0" fontId="17" fillId="0" borderId="11" xfId="1" applyFont="1" applyBorder="1" applyAlignment="1">
      <alignment horizontal="left" vertical="center" wrapText="1" readingOrder="1"/>
    </xf>
    <xf numFmtId="0" fontId="17" fillId="0" borderId="12" xfId="1" applyFont="1" applyBorder="1" applyAlignment="1">
      <alignment horizontal="left" vertical="center" wrapText="1" readingOrder="1"/>
    </xf>
    <xf numFmtId="0" fontId="8" fillId="0" borderId="5" xfId="1" applyFont="1" applyBorder="1" applyAlignment="1">
      <alignment horizontal="left" vertical="center" wrapText="1" readingOrder="1"/>
    </xf>
    <xf numFmtId="0" fontId="33" fillId="0" borderId="5" xfId="1" applyFont="1" applyBorder="1" applyAlignment="1">
      <alignment horizontal="left" vertical="center" wrapText="1" readingOrder="1"/>
    </xf>
    <xf numFmtId="0" fontId="8" fillId="0" borderId="5" xfId="1" applyFont="1" applyBorder="1" applyAlignment="1">
      <alignment vertical="center"/>
    </xf>
    <xf numFmtId="0" fontId="33" fillId="0" borderId="5" xfId="1" applyFont="1" applyBorder="1" applyAlignment="1">
      <alignment horizontal="left" vertical="center"/>
    </xf>
    <xf numFmtId="0" fontId="2" fillId="0" borderId="0" xfId="1" applyAlignment="1">
      <alignment vertical="center"/>
    </xf>
    <xf numFmtId="0" fontId="26" fillId="0" borderId="0" xfId="1" applyFont="1" applyAlignment="1">
      <alignment vertical="center"/>
    </xf>
    <xf numFmtId="0" fontId="33" fillId="0" borderId="5" xfId="1" applyFont="1" applyBorder="1" applyAlignment="1">
      <alignment vertical="center"/>
    </xf>
    <xf numFmtId="0" fontId="2" fillId="0" borderId="0" xfId="1" applyAlignment="1">
      <alignment horizontal="center" vertical="center"/>
    </xf>
    <xf numFmtId="0" fontId="2" fillId="0" borderId="5" xfId="1" applyBorder="1" applyAlignment="1">
      <alignment horizontal="center" vertical="center"/>
    </xf>
    <xf numFmtId="0" fontId="1" fillId="0" borderId="4" xfId="1" applyFont="1" applyBorder="1" applyAlignment="1">
      <alignment horizontal="center" vertical="center"/>
    </xf>
    <xf numFmtId="0" fontId="7" fillId="0" borderId="5" xfId="1" applyFont="1" applyBorder="1" applyAlignment="1">
      <alignment horizontal="center" vertical="center"/>
    </xf>
    <xf numFmtId="0" fontId="1" fillId="0" borderId="0" xfId="1" applyFont="1"/>
    <xf numFmtId="0" fontId="7" fillId="0" borderId="0" xfId="1" applyFont="1" applyFill="1" applyAlignment="1">
      <alignment horizontal="center"/>
    </xf>
    <xf numFmtId="0" fontId="7" fillId="0" borderId="5" xfId="1" applyFont="1" applyFill="1" applyBorder="1" applyAlignment="1">
      <alignment horizontal="center" vertical="center" wrapText="1"/>
    </xf>
    <xf numFmtId="168" fontId="7" fillId="0" borderId="5" xfId="1" applyNumberFormat="1" applyFont="1" applyFill="1" applyBorder="1" applyAlignment="1">
      <alignment horizontal="center" vertical="center"/>
    </xf>
    <xf numFmtId="0" fontId="35" fillId="0" borderId="0" xfId="1" applyFont="1" applyFill="1" applyBorder="1" applyAlignment="1">
      <alignment vertical="center"/>
    </xf>
    <xf numFmtId="0" fontId="35" fillId="0" borderId="0" xfId="1" applyFont="1" applyFill="1" applyAlignment="1">
      <alignment vertical="center"/>
    </xf>
    <xf numFmtId="0" fontId="34" fillId="0" borderId="5" xfId="1" applyFont="1" applyFill="1" applyBorder="1" applyAlignment="1">
      <alignment horizontal="center" vertical="center"/>
    </xf>
    <xf numFmtId="0" fontId="7" fillId="0" borderId="5" xfId="0" applyFont="1" applyBorder="1" applyAlignment="1">
      <alignment horizontal="center" vertical="center"/>
    </xf>
    <xf numFmtId="0" fontId="8" fillId="0" borderId="5" xfId="0" applyFont="1" applyBorder="1" applyAlignment="1">
      <alignment horizontal="center"/>
    </xf>
    <xf numFmtId="0" fontId="13" fillId="0" borderId="5" xfId="0" applyFont="1" applyBorder="1" applyAlignment="1">
      <alignment horizontal="center"/>
    </xf>
    <xf numFmtId="0" fontId="14" fillId="0" borderId="5" xfId="0" applyFont="1" applyBorder="1" applyAlignment="1">
      <alignment horizontal="center"/>
    </xf>
    <xf numFmtId="0" fontId="8" fillId="0" borderId="0" xfId="1" applyFont="1" applyFill="1" applyAlignment="1">
      <alignment horizontal="center"/>
    </xf>
    <xf numFmtId="169" fontId="9" fillId="0" borderId="5" xfId="0" applyNumberFormat="1" applyFont="1" applyBorder="1" applyAlignment="1">
      <alignment horizontal="center" wrapText="1"/>
    </xf>
    <xf numFmtId="169" fontId="13" fillId="0" borderId="5" xfId="0" applyNumberFormat="1" applyFont="1" applyBorder="1" applyAlignment="1">
      <alignment horizontal="center" wrapText="1"/>
    </xf>
    <xf numFmtId="2" fontId="9" fillId="0" borderId="5" xfId="0" applyNumberFormat="1" applyFont="1" applyBorder="1" applyAlignment="1">
      <alignment horizontal="center" wrapText="1"/>
    </xf>
    <xf numFmtId="168" fontId="7" fillId="0" borderId="5" xfId="1" applyNumberFormat="1" applyFont="1" applyFill="1" applyBorder="1" applyAlignment="1">
      <alignment horizontal="center"/>
    </xf>
    <xf numFmtId="1" fontId="7" fillId="0" borderId="5" xfId="1" applyNumberFormat="1" applyFont="1" applyFill="1" applyBorder="1" applyAlignment="1">
      <alignment horizontal="center" vertical="center"/>
    </xf>
    <xf numFmtId="0" fontId="34" fillId="0" borderId="0" xfId="1" applyFont="1" applyFill="1" applyAlignment="1">
      <alignment horizontal="center" vertical="center"/>
    </xf>
    <xf numFmtId="0" fontId="37" fillId="0" borderId="0" xfId="1" applyFont="1" applyFill="1" applyAlignment="1">
      <alignment horizontal="center" vertical="center"/>
    </xf>
    <xf numFmtId="0" fontId="37" fillId="0" borderId="5" xfId="1" applyFont="1" applyFill="1" applyBorder="1" applyAlignment="1">
      <alignment horizontal="center" vertical="center" wrapText="1"/>
    </xf>
    <xf numFmtId="2" fontId="37" fillId="0" borderId="5" xfId="1" applyNumberFormat="1" applyFont="1" applyFill="1" applyBorder="1" applyAlignment="1">
      <alignment horizontal="center" vertical="center"/>
    </xf>
    <xf numFmtId="0" fontId="38" fillId="0" borderId="5" xfId="1" applyFont="1" applyFill="1" applyBorder="1" applyAlignment="1">
      <alignment horizontal="center" vertical="center"/>
    </xf>
    <xf numFmtId="0" fontId="39" fillId="0" borderId="5" xfId="1" applyFont="1" applyFill="1" applyBorder="1" applyAlignment="1">
      <alignment horizontal="center" vertical="center"/>
    </xf>
    <xf numFmtId="0" fontId="39" fillId="0" borderId="0" xfId="1" applyFont="1" applyFill="1" applyAlignment="1">
      <alignment horizontal="center" vertical="center"/>
    </xf>
    <xf numFmtId="0" fontId="40" fillId="0" borderId="5" xfId="1" applyFont="1" applyFill="1" applyBorder="1" applyAlignment="1">
      <alignment horizontal="center" vertical="center"/>
    </xf>
    <xf numFmtId="2" fontId="34" fillId="0" borderId="5" xfId="1" applyNumberFormat="1" applyFont="1" applyFill="1" applyBorder="1" applyAlignment="1">
      <alignment horizontal="center" vertical="center"/>
    </xf>
    <xf numFmtId="0" fontId="40" fillId="0" borderId="0" xfId="1" applyFont="1" applyFill="1" applyAlignment="1">
      <alignment horizontal="center" vertical="center"/>
    </xf>
    <xf numFmtId="0" fontId="37" fillId="0" borderId="5" xfId="1" applyFont="1" applyFill="1" applyBorder="1" applyAlignment="1">
      <alignment horizontal="center" vertical="center"/>
    </xf>
    <xf numFmtId="165" fontId="41" fillId="0" borderId="5" xfId="1" applyNumberFormat="1" applyFont="1" applyFill="1" applyBorder="1" applyAlignment="1">
      <alignment horizontal="center" vertical="center"/>
    </xf>
    <xf numFmtId="2" fontId="41" fillId="0" borderId="5" xfId="1" applyNumberFormat="1" applyFont="1" applyFill="1" applyBorder="1" applyAlignment="1">
      <alignment horizontal="center" vertical="center" wrapText="1"/>
    </xf>
    <xf numFmtId="2" fontId="41" fillId="0" borderId="5" xfId="1" applyNumberFormat="1" applyFont="1" applyFill="1" applyBorder="1" applyAlignment="1">
      <alignment horizontal="center" vertical="center"/>
    </xf>
    <xf numFmtId="165" fontId="42" fillId="0" borderId="5" xfId="1" applyNumberFormat="1" applyFont="1" applyFill="1" applyBorder="1" applyAlignment="1">
      <alignment horizontal="center" vertical="center"/>
    </xf>
    <xf numFmtId="166" fontId="42" fillId="0" borderId="5" xfId="1" applyNumberFormat="1" applyFont="1" applyFill="1" applyBorder="1" applyAlignment="1">
      <alignment horizontal="center" vertical="center"/>
    </xf>
    <xf numFmtId="165" fontId="34" fillId="0" borderId="5" xfId="1" applyNumberFormat="1" applyFont="1" applyFill="1" applyBorder="1" applyAlignment="1">
      <alignment horizontal="center" vertical="center"/>
    </xf>
    <xf numFmtId="164" fontId="34" fillId="0" borderId="5" xfId="1" applyNumberFormat="1" applyFont="1" applyFill="1" applyBorder="1" applyAlignment="1">
      <alignment horizontal="center" vertical="center"/>
    </xf>
    <xf numFmtId="170" fontId="42" fillId="0" borderId="5" xfId="1" applyNumberFormat="1" applyFont="1" applyFill="1" applyBorder="1" applyAlignment="1">
      <alignment horizontal="center" vertical="center" wrapText="1"/>
    </xf>
    <xf numFmtId="2" fontId="38" fillId="0" borderId="5" xfId="1" applyNumberFormat="1" applyFont="1" applyFill="1" applyBorder="1" applyAlignment="1">
      <alignment horizontal="center" vertical="center"/>
    </xf>
    <xf numFmtId="166" fontId="41" fillId="0" borderId="5" xfId="1" applyNumberFormat="1" applyFont="1" applyFill="1" applyBorder="1" applyAlignment="1">
      <alignment horizontal="center" vertical="center" wrapText="1"/>
    </xf>
    <xf numFmtId="164" fontId="42" fillId="0" borderId="5" xfId="1" applyNumberFormat="1" applyFont="1" applyFill="1" applyBorder="1" applyAlignment="1">
      <alignment horizontal="center" vertical="center"/>
    </xf>
    <xf numFmtId="167" fontId="42" fillId="0" borderId="5" xfId="1" applyNumberFormat="1" applyFont="1" applyFill="1" applyBorder="1" applyAlignment="1">
      <alignment horizontal="center" vertical="center"/>
    </xf>
    <xf numFmtId="164" fontId="44" fillId="0" borderId="5" xfId="1" applyNumberFormat="1" applyFont="1" applyFill="1" applyBorder="1" applyAlignment="1">
      <alignment horizontal="center" vertical="center"/>
    </xf>
    <xf numFmtId="168" fontId="44" fillId="0" borderId="5" xfId="1" applyNumberFormat="1" applyFont="1" applyFill="1" applyBorder="1" applyAlignment="1">
      <alignment horizontal="center" vertical="center"/>
    </xf>
    <xf numFmtId="0" fontId="34" fillId="0" borderId="0" xfId="1" applyFont="1" applyFill="1" applyAlignment="1">
      <alignment horizontal="left" vertical="center"/>
    </xf>
    <xf numFmtId="1" fontId="18" fillId="0" borderId="5" xfId="0" applyNumberFormat="1" applyFont="1" applyBorder="1" applyAlignment="1">
      <alignment horizontal="center" wrapText="1"/>
    </xf>
    <xf numFmtId="169" fontId="18" fillId="0" borderId="5" xfId="0" applyNumberFormat="1" applyFont="1" applyBorder="1" applyAlignment="1">
      <alignment horizontal="center" wrapText="1"/>
    </xf>
    <xf numFmtId="0" fontId="15" fillId="0" borderId="5" xfId="0" applyFont="1" applyBorder="1" applyAlignment="1">
      <alignment vertical="center" wrapText="1"/>
    </xf>
    <xf numFmtId="1" fontId="23" fillId="0" borderId="5" xfId="0" applyNumberFormat="1" applyFont="1" applyBorder="1" applyAlignment="1">
      <alignment horizontal="center" wrapText="1"/>
    </xf>
    <xf numFmtId="169" fontId="23" fillId="0" borderId="5" xfId="0" applyNumberFormat="1" applyFont="1" applyBorder="1" applyAlignment="1">
      <alignment horizontal="center" wrapText="1"/>
    </xf>
    <xf numFmtId="1" fontId="18" fillId="0" borderId="5" xfId="0" applyNumberFormat="1" applyFont="1" applyBorder="1" applyAlignment="1">
      <alignment horizontal="center" vertical="center" wrapText="1"/>
    </xf>
    <xf numFmtId="0" fontId="18" fillId="0" borderId="5" xfId="0" applyFont="1" applyBorder="1" applyAlignment="1">
      <alignment vertical="center" wrapText="1"/>
    </xf>
    <xf numFmtId="2" fontId="18" fillId="0" borderId="5" xfId="0" applyNumberFormat="1" applyFont="1" applyBorder="1" applyAlignment="1">
      <alignment horizontal="center" wrapText="1"/>
    </xf>
    <xf numFmtId="2" fontId="18" fillId="0" borderId="5" xfId="0" applyNumberFormat="1" applyFont="1" applyBorder="1" applyAlignment="1">
      <alignment horizontal="center" vertical="center"/>
    </xf>
    <xf numFmtId="0" fontId="37" fillId="0" borderId="5" xfId="0" applyFont="1" applyBorder="1" applyAlignment="1">
      <alignment horizontal="center" vertical="center"/>
    </xf>
    <xf numFmtId="0" fontId="41" fillId="0" borderId="5" xfId="0" applyFont="1" applyBorder="1" applyAlignment="1">
      <alignment vertical="center" wrapText="1"/>
    </xf>
    <xf numFmtId="1" fontId="38" fillId="0" borderId="5" xfId="0" applyNumberFormat="1" applyFont="1" applyBorder="1" applyAlignment="1">
      <alignment horizontal="center" vertical="center" wrapText="1"/>
    </xf>
    <xf numFmtId="0" fontId="38" fillId="0" borderId="5" xfId="0" applyFont="1" applyBorder="1" applyAlignment="1">
      <alignment vertical="center" wrapText="1"/>
    </xf>
    <xf numFmtId="1" fontId="39" fillId="0" borderId="5" xfId="0" applyNumberFormat="1" applyFont="1" applyBorder="1" applyAlignment="1">
      <alignment horizontal="center" vertical="center"/>
    </xf>
    <xf numFmtId="2" fontId="47" fillId="0" borderId="5" xfId="0" applyNumberFormat="1" applyFont="1" applyBorder="1" applyAlignment="1">
      <alignment horizontal="center" vertical="center"/>
    </xf>
    <xf numFmtId="2" fontId="38" fillId="0" borderId="5" xfId="0" applyNumberFormat="1" applyFont="1" applyBorder="1" applyAlignment="1">
      <alignment horizontal="center" vertical="center"/>
    </xf>
    <xf numFmtId="0" fontId="4" fillId="0" borderId="5" xfId="1" applyFont="1" applyFill="1" applyBorder="1" applyAlignment="1">
      <alignment horizontal="right"/>
    </xf>
    <xf numFmtId="0" fontId="34" fillId="0" borderId="0" xfId="1" applyFont="1" applyFill="1" applyBorder="1" applyAlignment="1">
      <alignment vertical="center"/>
    </xf>
    <xf numFmtId="0" fontId="7" fillId="0" borderId="0" xfId="1" applyFont="1" applyFill="1" applyAlignment="1">
      <alignment vertical="center"/>
    </xf>
    <xf numFmtId="0" fontId="48" fillId="0" borderId="0" xfId="1" applyFont="1" applyFill="1"/>
    <xf numFmtId="168" fontId="7" fillId="0" borderId="5" xfId="0" applyNumberFormat="1" applyFont="1" applyBorder="1" applyAlignment="1">
      <alignment horizontal="center"/>
    </xf>
    <xf numFmtId="169" fontId="38" fillId="0" borderId="5" xfId="0" applyNumberFormat="1" applyFont="1" applyBorder="1" applyAlignment="1">
      <alignment horizontal="center" vertical="center" wrapText="1"/>
    </xf>
    <xf numFmtId="0" fontId="34" fillId="0" borderId="5" xfId="0" applyFont="1" applyBorder="1" applyAlignment="1">
      <alignment horizontal="center" vertical="center"/>
    </xf>
    <xf numFmtId="0" fontId="39" fillId="0" borderId="5" xfId="0" applyFont="1" applyBorder="1" applyAlignment="1">
      <alignment horizontal="center" vertical="center"/>
    </xf>
    <xf numFmtId="1" fontId="39" fillId="0" borderId="5" xfId="0" applyNumberFormat="1" applyFont="1" applyBorder="1" applyAlignment="1">
      <alignment horizontal="center" vertical="center" wrapText="1"/>
    </xf>
    <xf numFmtId="169" fontId="39" fillId="0" borderId="5" xfId="0" applyNumberFormat="1" applyFont="1" applyBorder="1" applyAlignment="1">
      <alignment horizontal="center" vertical="center" wrapText="1"/>
    </xf>
    <xf numFmtId="0" fontId="39" fillId="0" borderId="5" xfId="0" applyFont="1" applyBorder="1" applyAlignment="1">
      <alignment vertical="center" wrapText="1"/>
    </xf>
    <xf numFmtId="165" fontId="43" fillId="0" borderId="5" xfId="1" applyNumberFormat="1" applyFont="1" applyFill="1" applyBorder="1" applyAlignment="1">
      <alignment horizontal="center" vertical="center" wrapText="1"/>
    </xf>
    <xf numFmtId="0" fontId="34" fillId="0" borderId="0" xfId="0" applyFont="1" applyAlignment="1">
      <alignment vertical="center"/>
    </xf>
    <xf numFmtId="0" fontId="40" fillId="0" borderId="5" xfId="0" applyFont="1" applyBorder="1" applyAlignment="1">
      <alignment horizontal="center" vertical="center"/>
    </xf>
    <xf numFmtId="2" fontId="38" fillId="0" borderId="5" xfId="0" applyNumberFormat="1" applyFont="1" applyBorder="1" applyAlignment="1">
      <alignment horizontal="center" vertical="center" wrapText="1"/>
    </xf>
    <xf numFmtId="168" fontId="34" fillId="0" borderId="5" xfId="1" applyNumberFormat="1" applyFont="1" applyFill="1" applyBorder="1" applyAlignment="1">
      <alignment horizontal="center" vertical="center"/>
    </xf>
    <xf numFmtId="165" fontId="41" fillId="0" borderId="5" xfId="1" applyNumberFormat="1" applyFont="1" applyFill="1" applyBorder="1" applyAlignment="1">
      <alignment vertical="center" wrapText="1"/>
    </xf>
    <xf numFmtId="168" fontId="37" fillId="0" borderId="5" xfId="0" applyNumberFormat="1" applyFont="1" applyBorder="1" applyAlignment="1">
      <alignment horizontal="center" vertical="center"/>
    </xf>
    <xf numFmtId="1" fontId="37" fillId="0" borderId="5" xfId="0" applyNumberFormat="1" applyFont="1" applyBorder="1" applyAlignment="1">
      <alignment horizontal="center" vertical="center" wrapText="1"/>
    </xf>
    <xf numFmtId="1" fontId="37" fillId="0" borderId="5" xfId="0" applyNumberFormat="1" applyFont="1" applyBorder="1" applyAlignment="1">
      <alignment horizontal="center" vertical="center"/>
    </xf>
    <xf numFmtId="0" fontId="37" fillId="0" borderId="5" xfId="0" applyFont="1" applyBorder="1" applyAlignment="1">
      <alignment vertical="center" wrapText="1"/>
    </xf>
    <xf numFmtId="1" fontId="3" fillId="0" borderId="5" xfId="0" applyNumberFormat="1" applyFont="1" applyBorder="1" applyAlignment="1">
      <alignment horizontal="center" vertical="center"/>
    </xf>
    <xf numFmtId="0" fontId="2" fillId="0" borderId="5" xfId="1" applyBorder="1"/>
    <xf numFmtId="0" fontId="1" fillId="0" borderId="0" xfId="1" applyFont="1"/>
    <xf numFmtId="0" fontId="6" fillId="0" borderId="5" xfId="1" applyFont="1" applyFill="1" applyBorder="1" applyAlignment="1">
      <alignment horizontal="center" vertical="center" wrapText="1"/>
    </xf>
    <xf numFmtId="0" fontId="37" fillId="0" borderId="5" xfId="1" applyFont="1" applyFill="1" applyBorder="1" applyAlignment="1">
      <alignment horizontal="center" vertical="center" wrapText="1"/>
    </xf>
    <xf numFmtId="0" fontId="34" fillId="0" borderId="0" xfId="1" applyFont="1" applyFill="1" applyAlignment="1">
      <alignment horizontal="left" vertical="center"/>
    </xf>
    <xf numFmtId="0" fontId="7" fillId="0" borderId="0" xfId="1" applyFont="1" applyFill="1" applyAlignment="1">
      <alignment horizontal="center"/>
    </xf>
    <xf numFmtId="0" fontId="12" fillId="0" borderId="5" xfId="1" applyFont="1" applyFill="1" applyBorder="1" applyAlignment="1">
      <alignment horizontal="center" vertical="center" wrapText="1"/>
    </xf>
    <xf numFmtId="0" fontId="1" fillId="0" borderId="1" xfId="1" applyFont="1" applyBorder="1" applyAlignment="1"/>
    <xf numFmtId="0" fontId="10" fillId="0" borderId="0" xfId="0" applyFont="1" applyBorder="1" applyAlignment="1">
      <alignment wrapText="1"/>
    </xf>
    <xf numFmtId="0" fontId="7" fillId="0" borderId="5" xfId="1" applyFont="1" applyFill="1" applyBorder="1" applyAlignment="1">
      <alignment vertical="center" wrapText="1"/>
    </xf>
    <xf numFmtId="0" fontId="1" fillId="0" borderId="0" xfId="1" applyNumberFormat="1" applyFont="1" applyFill="1"/>
    <xf numFmtId="0" fontId="6" fillId="0" borderId="5" xfId="1" applyNumberFormat="1" applyFont="1" applyFill="1" applyBorder="1" applyAlignment="1">
      <alignment horizontal="center" vertical="center" wrapText="1"/>
    </xf>
    <xf numFmtId="0" fontId="3" fillId="0" borderId="5" xfId="1" applyNumberFormat="1" applyFont="1" applyBorder="1" applyAlignment="1">
      <alignment horizontal="center" vertical="center"/>
    </xf>
    <xf numFmtId="0" fontId="1" fillId="0" borderId="4" xfId="1" applyNumberFormat="1" applyFont="1" applyBorder="1" applyAlignment="1">
      <alignment horizontal="center"/>
    </xf>
    <xf numFmtId="0" fontId="1" fillId="0" borderId="2" xfId="1" applyNumberFormat="1" applyFont="1" applyBorder="1" applyAlignment="1"/>
    <xf numFmtId="0" fontId="1" fillId="0" borderId="0" xfId="1" applyNumberFormat="1" applyFont="1"/>
    <xf numFmtId="0" fontId="6" fillId="0" borderId="5"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5" fillId="0" borderId="5" xfId="1" applyFont="1" applyFill="1" applyBorder="1" applyAlignment="1">
      <alignment horizontal="center" vertical="center" wrapText="1"/>
    </xf>
    <xf numFmtId="2" fontId="5" fillId="0" borderId="5" xfId="1" applyNumberFormat="1" applyFont="1" applyFill="1" applyBorder="1" applyAlignment="1">
      <alignment horizontal="center" vertical="center" wrapText="1"/>
    </xf>
    <xf numFmtId="0" fontId="3" fillId="0" borderId="0" xfId="1" applyFont="1" applyFill="1" applyAlignment="1">
      <alignment vertical="center"/>
    </xf>
    <xf numFmtId="0" fontId="1" fillId="0" borderId="0" xfId="1" applyFont="1" applyFill="1" applyAlignment="1">
      <alignment horizontal="center"/>
    </xf>
    <xf numFmtId="0" fontId="1" fillId="0" borderId="0" xfId="1" applyFont="1" applyAlignment="1">
      <alignment horizontal="center"/>
    </xf>
    <xf numFmtId="2" fontId="49" fillId="0" borderId="5" xfId="1" applyNumberFormat="1" applyFont="1" applyFill="1" applyBorder="1" applyAlignment="1">
      <alignment horizontal="center" vertical="center" wrapText="1"/>
    </xf>
    <xf numFmtId="0" fontId="5" fillId="0" borderId="5" xfId="1" applyFont="1" applyFill="1" applyBorder="1" applyAlignment="1">
      <alignment vertical="center" wrapText="1"/>
    </xf>
    <xf numFmtId="2" fontId="6" fillId="0" borderId="5" xfId="1" applyNumberFormat="1" applyFont="1" applyFill="1" applyBorder="1" applyAlignment="1">
      <alignment horizontal="center" vertical="center" wrapText="1"/>
    </xf>
    <xf numFmtId="2" fontId="6" fillId="0" borderId="5" xfId="1" applyNumberFormat="1" applyFont="1" applyFill="1" applyBorder="1" applyAlignment="1">
      <alignment vertical="center" wrapText="1"/>
    </xf>
    <xf numFmtId="168" fontId="6" fillId="0" borderId="5" xfId="1" applyNumberFormat="1" applyFont="1" applyFill="1" applyBorder="1" applyAlignment="1">
      <alignment horizontal="center" vertical="center" wrapText="1"/>
    </xf>
    <xf numFmtId="165" fontId="6" fillId="0" borderId="5" xfId="1" applyNumberFormat="1" applyFont="1" applyFill="1" applyBorder="1" applyAlignment="1">
      <alignment vertical="center" wrapText="1"/>
    </xf>
    <xf numFmtId="0" fontId="1" fillId="0" borderId="0" xfId="1" applyFont="1" applyFill="1" applyBorder="1" applyAlignment="1">
      <alignment vertical="center"/>
    </xf>
    <xf numFmtId="0" fontId="1" fillId="0" borderId="0" xfId="1" applyNumberFormat="1" applyFont="1" applyFill="1" applyBorder="1" applyAlignment="1">
      <alignment vertical="center"/>
    </xf>
    <xf numFmtId="0" fontId="1" fillId="0" borderId="0" xfId="1" applyFont="1" applyFill="1" applyAlignment="1">
      <alignment horizontal="center" vertical="center"/>
    </xf>
    <xf numFmtId="165" fontId="1" fillId="0" borderId="0" xfId="1" applyNumberFormat="1" applyFont="1" applyFill="1" applyAlignment="1">
      <alignment vertical="center"/>
    </xf>
    <xf numFmtId="165" fontId="9" fillId="0" borderId="0" xfId="0" applyNumberFormat="1" applyFont="1" applyBorder="1" applyAlignment="1">
      <alignment horizontal="center" wrapText="1"/>
    </xf>
    <xf numFmtId="165" fontId="9" fillId="0" borderId="7" xfId="1" applyNumberFormat="1" applyFont="1" applyFill="1" applyBorder="1" applyAlignment="1">
      <alignment horizontal="center" vertical="center" wrapText="1"/>
    </xf>
    <xf numFmtId="2" fontId="1" fillId="0" borderId="0" xfId="1" applyNumberFormat="1" applyFont="1" applyFill="1" applyAlignment="1">
      <alignment horizontal="center"/>
    </xf>
    <xf numFmtId="0" fontId="6" fillId="0" borderId="5" xfId="1" applyFont="1" applyFill="1" applyBorder="1" applyAlignment="1">
      <alignment horizontal="center" vertical="center" wrapText="1"/>
    </xf>
    <xf numFmtId="0" fontId="3" fillId="0" borderId="5" xfId="1" applyFont="1" applyFill="1" applyBorder="1" applyAlignment="1">
      <alignment vertical="center" wrapText="1"/>
    </xf>
    <xf numFmtId="0" fontId="6" fillId="0" borderId="5" xfId="1" applyFont="1" applyFill="1" applyBorder="1" applyAlignment="1">
      <alignment vertical="center" wrapText="1"/>
    </xf>
    <xf numFmtId="0" fontId="1" fillId="0" borderId="0" xfId="1" applyFont="1"/>
    <xf numFmtId="0" fontId="15" fillId="0" borderId="5" xfId="1" applyFont="1" applyFill="1" applyBorder="1" applyAlignment="1">
      <alignment horizontal="center"/>
    </xf>
    <xf numFmtId="0" fontId="18" fillId="0" borderId="5" xfId="1" applyFont="1" applyFill="1" applyBorder="1" applyAlignment="1">
      <alignment horizontal="center" wrapText="1"/>
    </xf>
    <xf numFmtId="0" fontId="18" fillId="0" borderId="5" xfId="1" applyFont="1" applyFill="1" applyBorder="1" applyAlignment="1">
      <alignment horizontal="center"/>
    </xf>
    <xf numFmtId="0" fontId="50" fillId="0" borderId="14" xfId="0" applyFont="1" applyBorder="1" applyAlignment="1">
      <alignment vertical="center" wrapText="1"/>
    </xf>
    <xf numFmtId="0" fontId="5" fillId="0" borderId="14" xfId="0" applyFont="1" applyBorder="1" applyAlignment="1">
      <alignment horizontal="center" vertical="center" wrapText="1"/>
    </xf>
    <xf numFmtId="168" fontId="5" fillId="0" borderId="14" xfId="0" applyNumberFormat="1" applyFont="1" applyBorder="1" applyAlignment="1">
      <alignment horizontal="center" vertical="center" wrapText="1"/>
    </xf>
    <xf numFmtId="165" fontId="5" fillId="0" borderId="14" xfId="0" applyNumberFormat="1" applyFont="1" applyBorder="1" applyAlignment="1">
      <alignment horizontal="center" vertical="center" wrapText="1"/>
    </xf>
    <xf numFmtId="166" fontId="5" fillId="0" borderId="14" xfId="0" applyNumberFormat="1" applyFont="1" applyBorder="1" applyAlignment="1">
      <alignment horizontal="center" vertical="center" wrapText="1"/>
    </xf>
    <xf numFmtId="0" fontId="1" fillId="3" borderId="14" xfId="0" applyFont="1" applyFill="1" applyBorder="1" applyAlignment="1">
      <alignment horizontal="center" vertical="center" wrapText="1"/>
    </xf>
    <xf numFmtId="168" fontId="1" fillId="3" borderId="14" xfId="0" applyNumberFormat="1" applyFont="1" applyFill="1" applyBorder="1" applyAlignment="1">
      <alignment horizontal="center" vertical="center" wrapText="1"/>
    </xf>
    <xf numFmtId="165" fontId="1" fillId="3" borderId="14" xfId="0" applyNumberFormat="1" applyFont="1" applyFill="1" applyBorder="1" applyAlignment="1">
      <alignment horizontal="center" vertical="center" wrapText="1"/>
    </xf>
    <xf numFmtId="166" fontId="1" fillId="3" borderId="14" xfId="0" applyNumberFormat="1" applyFont="1" applyFill="1" applyBorder="1" applyAlignment="1">
      <alignment horizontal="center" vertical="center" wrapText="1"/>
    </xf>
    <xf numFmtId="168" fontId="5" fillId="0" borderId="0" xfId="0" applyNumberFormat="1" applyFont="1" applyBorder="1" applyAlignment="1">
      <alignment horizontal="center" vertical="center" wrapText="1"/>
    </xf>
    <xf numFmtId="165" fontId="5" fillId="0" borderId="0" xfId="0" applyNumberFormat="1" applyFont="1" applyBorder="1" applyAlignment="1">
      <alignment horizontal="center" vertical="center" wrapText="1"/>
    </xf>
    <xf numFmtId="166" fontId="5" fillId="0" borderId="0" xfId="0" applyNumberFormat="1" applyFont="1" applyBorder="1" applyAlignment="1">
      <alignment horizontal="center" vertical="center" wrapText="1"/>
    </xf>
    <xf numFmtId="0" fontId="51" fillId="0" borderId="0" xfId="1" applyFont="1" applyFill="1"/>
    <xf numFmtId="0" fontId="53" fillId="0" borderId="14" xfId="0" applyFont="1" applyBorder="1" applyAlignment="1">
      <alignment vertical="center" wrapText="1"/>
    </xf>
    <xf numFmtId="0" fontId="51" fillId="3" borderId="14" xfId="0" applyFont="1" applyFill="1" applyBorder="1" applyAlignment="1">
      <alignment vertical="center" wrapText="1"/>
    </xf>
    <xf numFmtId="168" fontId="50" fillId="0" borderId="14" xfId="0" applyNumberFormat="1" applyFont="1" applyBorder="1" applyAlignment="1">
      <alignment vertical="center" wrapText="1"/>
    </xf>
    <xf numFmtId="0" fontId="54" fillId="0" borderId="3" xfId="1" applyFont="1" applyFill="1" applyBorder="1" applyAlignment="1">
      <alignment vertical="center"/>
    </xf>
    <xf numFmtId="0" fontId="51" fillId="0" borderId="0" xfId="1" applyFont="1" applyFill="1" applyAlignment="1">
      <alignment vertical="center"/>
    </xf>
    <xf numFmtId="0" fontId="51" fillId="0" borderId="0" xfId="1" applyFont="1"/>
    <xf numFmtId="0" fontId="54" fillId="0" borderId="0" xfId="1" applyFont="1"/>
    <xf numFmtId="0" fontId="51" fillId="0" borderId="3" xfId="1" applyFont="1" applyBorder="1" applyAlignment="1"/>
    <xf numFmtId="0" fontId="50" fillId="0" borderId="7" xfId="0" applyFont="1" applyBorder="1" applyAlignment="1">
      <alignment vertical="center" wrapText="1"/>
    </xf>
    <xf numFmtId="0" fontId="54" fillId="0" borderId="2" xfId="1" applyFont="1" applyFill="1" applyBorder="1" applyAlignment="1">
      <alignment vertical="center"/>
    </xf>
    <xf numFmtId="0" fontId="54" fillId="0" borderId="4" xfId="1" applyFont="1" applyBorder="1" applyAlignment="1">
      <alignment wrapText="1"/>
    </xf>
    <xf numFmtId="0" fontId="51" fillId="0" borderId="2" xfId="1" applyFont="1" applyBorder="1" applyAlignment="1"/>
    <xf numFmtId="0" fontId="51" fillId="0" borderId="0" xfId="1" applyFont="1" applyAlignment="1">
      <alignment wrapText="1"/>
    </xf>
    <xf numFmtId="0" fontId="1" fillId="0" borderId="0" xfId="1" applyFont="1" applyFill="1" applyBorder="1" applyAlignment="1">
      <alignment horizontal="center" vertical="center"/>
    </xf>
    <xf numFmtId="0" fontId="1" fillId="0" borderId="2" xfId="1" applyFont="1" applyBorder="1" applyAlignment="1">
      <alignment horizontal="center"/>
    </xf>
    <xf numFmtId="168" fontId="50" fillId="0" borderId="14" xfId="0" applyNumberFormat="1" applyFont="1" applyBorder="1" applyAlignment="1">
      <alignment horizontal="center" vertical="center" wrapText="1"/>
    </xf>
    <xf numFmtId="0" fontId="50" fillId="0" borderId="14" xfId="0" applyFont="1" applyBorder="1" applyAlignment="1">
      <alignment horizontal="center" vertical="center" wrapText="1"/>
    </xf>
    <xf numFmtId="165" fontId="50" fillId="0" borderId="14" xfId="0" applyNumberFormat="1" applyFont="1" applyBorder="1" applyAlignment="1">
      <alignment horizontal="center" vertical="center" wrapText="1"/>
    </xf>
    <xf numFmtId="166" fontId="50" fillId="0" borderId="14" xfId="0" applyNumberFormat="1" applyFont="1" applyBorder="1" applyAlignment="1">
      <alignment horizontal="center" vertical="center" wrapText="1"/>
    </xf>
    <xf numFmtId="0" fontId="49" fillId="0" borderId="5" xfId="1" applyFont="1" applyFill="1" applyBorder="1" applyAlignment="1">
      <alignment horizontal="center" vertical="center" wrapText="1"/>
    </xf>
    <xf numFmtId="2" fontId="50" fillId="0" borderId="5" xfId="1" applyNumberFormat="1" applyFont="1" applyFill="1" applyBorder="1" applyAlignment="1">
      <alignment horizontal="center" vertical="center" wrapText="1"/>
    </xf>
    <xf numFmtId="0" fontId="50" fillId="0" borderId="5" xfId="1" applyFont="1" applyFill="1" applyBorder="1" applyAlignment="1">
      <alignment horizontal="center" vertical="center" wrapText="1"/>
    </xf>
    <xf numFmtId="0" fontId="51" fillId="0" borderId="5" xfId="1" applyFont="1" applyFill="1" applyBorder="1" applyAlignment="1">
      <alignment horizontal="center" vertical="center" wrapText="1"/>
    </xf>
    <xf numFmtId="0" fontId="50" fillId="0" borderId="15" xfId="0" applyFont="1" applyBorder="1" applyAlignment="1">
      <alignment horizontal="center" vertical="center" wrapText="1"/>
    </xf>
    <xf numFmtId="0" fontId="50" fillId="0" borderId="16" xfId="0" applyFont="1" applyBorder="1" applyAlignment="1">
      <alignment vertical="center" wrapText="1"/>
    </xf>
    <xf numFmtId="0" fontId="54" fillId="0" borderId="5" xfId="1" applyFont="1" applyFill="1" applyBorder="1" applyAlignment="1">
      <alignment horizontal="center" vertical="center"/>
    </xf>
    <xf numFmtId="0" fontId="54" fillId="0" borderId="5" xfId="1" applyFont="1" applyFill="1" applyBorder="1" applyAlignment="1">
      <alignment vertical="center"/>
    </xf>
    <xf numFmtId="165" fontId="50" fillId="0" borderId="5" xfId="1" applyNumberFormat="1" applyFont="1" applyFill="1" applyBorder="1" applyAlignment="1">
      <alignment horizontal="center" vertical="center" wrapText="1"/>
    </xf>
    <xf numFmtId="165" fontId="50" fillId="0" borderId="5" xfId="1" applyNumberFormat="1" applyFont="1" applyFill="1" applyBorder="1" applyAlignment="1">
      <alignment vertical="center" wrapText="1"/>
    </xf>
    <xf numFmtId="0" fontId="51" fillId="0" borderId="5" xfId="1" applyFont="1" applyFill="1" applyBorder="1" applyAlignment="1">
      <alignment vertical="center"/>
    </xf>
    <xf numFmtId="168" fontId="3" fillId="0" borderId="5" xfId="1" applyNumberFormat="1" applyFont="1" applyFill="1" applyBorder="1" applyAlignment="1">
      <alignment horizontal="center" vertical="center" wrapText="1"/>
    </xf>
    <xf numFmtId="166" fontId="50" fillId="0" borderId="5" xfId="1" applyNumberFormat="1" applyFont="1" applyFill="1" applyBorder="1" applyAlignment="1">
      <alignment horizontal="center" vertical="center" wrapText="1"/>
    </xf>
    <xf numFmtId="0" fontId="3" fillId="6" borderId="5" xfId="1" applyFont="1" applyFill="1" applyBorder="1" applyAlignment="1">
      <alignment horizontal="center" vertical="center" wrapText="1"/>
    </xf>
    <xf numFmtId="0" fontId="3" fillId="6" borderId="5" xfId="1" applyFont="1" applyFill="1" applyBorder="1"/>
    <xf numFmtId="0" fontId="3" fillId="6" borderId="0" xfId="1" applyFont="1" applyFill="1"/>
    <xf numFmtId="0" fontId="5" fillId="0" borderId="5" xfId="2" applyFont="1" applyFill="1" applyBorder="1" applyAlignment="1">
      <alignment horizontal="center" vertical="center" wrapText="1"/>
    </xf>
    <xf numFmtId="0" fontId="1" fillId="0" borderId="5" xfId="2" applyFont="1" applyFill="1" applyBorder="1" applyAlignment="1">
      <alignment horizontal="center" vertical="center" wrapText="1"/>
    </xf>
    <xf numFmtId="0" fontId="34" fillId="7" borderId="5" xfId="1" applyFont="1" applyFill="1" applyBorder="1" applyAlignment="1">
      <alignment horizontal="center" vertical="center"/>
    </xf>
    <xf numFmtId="0" fontId="34" fillId="7" borderId="5" xfId="1" applyFont="1" applyFill="1" applyBorder="1" applyAlignment="1">
      <alignment horizontal="center" vertical="center" wrapText="1"/>
    </xf>
    <xf numFmtId="169" fontId="4" fillId="0" borderId="5" xfId="1" applyNumberFormat="1" applyFont="1" applyFill="1" applyBorder="1" applyAlignment="1">
      <alignment horizontal="center" vertical="center" wrapText="1"/>
    </xf>
    <xf numFmtId="0" fontId="8" fillId="0" borderId="5" xfId="1" applyFont="1" applyFill="1" applyBorder="1" applyAlignment="1">
      <alignment vertical="center" wrapText="1"/>
    </xf>
    <xf numFmtId="0" fontId="18" fillId="0" borderId="5" xfId="1" applyFont="1" applyFill="1" applyBorder="1" applyAlignment="1">
      <alignment horizontal="center" vertical="center" wrapText="1"/>
    </xf>
    <xf numFmtId="0" fontId="15" fillId="0" borderId="5" xfId="1" applyFont="1" applyFill="1" applyBorder="1" applyAlignment="1">
      <alignment horizontal="center" vertical="center"/>
    </xf>
    <xf numFmtId="0" fontId="18" fillId="0" borderId="5" xfId="0" applyFont="1" applyFill="1" applyBorder="1" applyAlignment="1">
      <alignment vertical="center" wrapText="1"/>
    </xf>
    <xf numFmtId="1" fontId="18" fillId="0" borderId="5" xfId="1" applyNumberFormat="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18" fillId="0" borderId="5" xfId="1" applyFont="1" applyFill="1" applyBorder="1" applyAlignment="1">
      <alignment vertical="center" wrapText="1"/>
    </xf>
    <xf numFmtId="168" fontId="15" fillId="3" borderId="5" xfId="1" applyNumberFormat="1" applyFont="1" applyFill="1" applyBorder="1" applyAlignment="1">
      <alignment horizontal="center" vertical="center"/>
    </xf>
    <xf numFmtId="0" fontId="18" fillId="0" borderId="5" xfId="1" applyFont="1" applyFill="1" applyBorder="1" applyAlignment="1">
      <alignment horizontal="right" wrapText="1"/>
    </xf>
    <xf numFmtId="1" fontId="12" fillId="3" borderId="5" xfId="1" applyNumberFormat="1" applyFont="1" applyFill="1" applyBorder="1" applyAlignment="1">
      <alignment horizontal="center" vertical="center"/>
    </xf>
    <xf numFmtId="0" fontId="18" fillId="0" borderId="5" xfId="1" applyFont="1" applyFill="1" applyBorder="1"/>
    <xf numFmtId="0" fontId="1" fillId="0" borderId="0" xfId="1" applyFont="1"/>
    <xf numFmtId="0" fontId="8" fillId="3" borderId="5" xfId="1" applyFont="1" applyFill="1" applyBorder="1" applyAlignment="1">
      <alignment horizontal="center" vertical="center" wrapText="1"/>
    </xf>
    <xf numFmtId="0" fontId="12" fillId="3" borderId="5" xfId="1" applyFont="1" applyFill="1" applyBorder="1" applyAlignment="1">
      <alignment horizontal="center" vertical="top" wrapText="1" readingOrder="1"/>
    </xf>
    <xf numFmtId="0" fontId="0" fillId="0" borderId="0" xfId="0" applyAlignment="1">
      <alignment horizontal="center" vertical="center"/>
    </xf>
    <xf numFmtId="0" fontId="0" fillId="0" borderId="0" xfId="0" applyAlignment="1">
      <alignment horizontal="center"/>
    </xf>
    <xf numFmtId="0" fontId="55" fillId="0" borderId="5" xfId="0" applyFont="1" applyBorder="1" applyAlignment="1">
      <alignment horizontal="center" vertical="center"/>
    </xf>
    <xf numFmtId="0" fontId="55" fillId="0" borderId="5" xfId="0" applyFont="1" applyBorder="1" applyAlignment="1">
      <alignment horizontal="center" vertical="center" wrapText="1"/>
    </xf>
    <xf numFmtId="0" fontId="55" fillId="0" borderId="5" xfId="0" applyFont="1" applyBorder="1" applyAlignment="1">
      <alignment horizontal="center"/>
    </xf>
    <xf numFmtId="0" fontId="55" fillId="0" borderId="5" xfId="0" applyFont="1" applyBorder="1"/>
    <xf numFmtId="0" fontId="55" fillId="0" borderId="5" xfId="0" applyFont="1" applyBorder="1" applyAlignment="1">
      <alignment horizontal="left" vertical="center"/>
    </xf>
    <xf numFmtId="0" fontId="56" fillId="0" borderId="5" xfId="0" applyFont="1" applyBorder="1" applyAlignment="1">
      <alignment horizontal="center"/>
    </xf>
    <xf numFmtId="0" fontId="57" fillId="0" borderId="5" xfId="0" applyFont="1" applyBorder="1" applyAlignment="1">
      <alignment horizontal="center" vertical="center" wrapText="1"/>
    </xf>
    <xf numFmtId="0" fontId="55" fillId="0" borderId="5" xfId="0" applyFont="1" applyBorder="1" applyAlignment="1">
      <alignment horizontal="left" vertical="center" wrapText="1"/>
    </xf>
    <xf numFmtId="0" fontId="3" fillId="3" borderId="0" xfId="1" applyFont="1" applyFill="1"/>
    <xf numFmtId="0" fontId="1" fillId="3" borderId="0" xfId="1" applyFont="1" applyFill="1"/>
    <xf numFmtId="0" fontId="3" fillId="9" borderId="5" xfId="1" applyFont="1" applyFill="1" applyBorder="1" applyAlignment="1">
      <alignment horizontal="center" vertical="center" wrapText="1"/>
    </xf>
    <xf numFmtId="0" fontId="3" fillId="9" borderId="5" xfId="1" applyFont="1" applyFill="1" applyBorder="1"/>
    <xf numFmtId="168" fontId="5" fillId="0" borderId="6" xfId="2" applyNumberFormat="1" applyFont="1" applyFill="1" applyBorder="1" applyAlignment="1">
      <alignment horizontal="center" vertical="center" wrapText="1"/>
    </xf>
    <xf numFmtId="0" fontId="7" fillId="6" borderId="5" xfId="1" applyFont="1" applyFill="1" applyBorder="1" applyAlignment="1">
      <alignment horizontal="left" vertical="center" wrapText="1"/>
    </xf>
    <xf numFmtId="1" fontId="7" fillId="6" borderId="5" xfId="1" applyNumberFormat="1" applyFont="1" applyFill="1" applyBorder="1" applyAlignment="1">
      <alignment horizontal="center" vertical="top" wrapText="1"/>
    </xf>
    <xf numFmtId="1" fontId="7" fillId="9" borderId="5" xfId="1" applyNumberFormat="1" applyFont="1" applyFill="1" applyBorder="1" applyAlignment="1">
      <alignment horizontal="center" vertical="top" wrapText="1"/>
    </xf>
    <xf numFmtId="0" fontId="7" fillId="9" borderId="5" xfId="1" applyFont="1" applyFill="1" applyBorder="1" applyAlignment="1">
      <alignment horizontal="center" vertical="center" wrapText="1"/>
    </xf>
    <xf numFmtId="0" fontId="7" fillId="0" borderId="0" xfId="1" applyFont="1" applyFill="1" applyAlignment="1">
      <alignment horizontal="center"/>
    </xf>
    <xf numFmtId="0" fontId="6" fillId="0" borderId="5" xfId="1" applyFont="1" applyFill="1" applyBorder="1" applyAlignment="1">
      <alignment horizontal="center" vertical="center" wrapText="1"/>
    </xf>
    <xf numFmtId="0" fontId="6" fillId="0" borderId="5" xfId="1" applyFont="1" applyFill="1" applyBorder="1" applyAlignment="1">
      <alignment wrapText="1"/>
    </xf>
    <xf numFmtId="0" fontId="3" fillId="0" borderId="5" xfId="1" applyFont="1" applyFill="1" applyBorder="1" applyAlignment="1">
      <alignment vertical="center" wrapText="1"/>
    </xf>
    <xf numFmtId="0" fontId="6" fillId="0" borderId="5" xfId="1" applyFont="1" applyFill="1" applyBorder="1" applyAlignment="1">
      <alignment vertical="center" wrapText="1"/>
    </xf>
    <xf numFmtId="0" fontId="49" fillId="0" borderId="5" xfId="1" applyFont="1" applyFill="1" applyBorder="1" applyAlignment="1">
      <alignment horizontal="center" vertical="center" wrapText="1"/>
    </xf>
    <xf numFmtId="0" fontId="3" fillId="0" borderId="17" xfId="1" applyFont="1" applyBorder="1" applyAlignment="1">
      <alignment horizontal="center"/>
    </xf>
    <xf numFmtId="0" fontId="3" fillId="0" borderId="8" xfId="1" applyFont="1" applyBorder="1" applyAlignment="1">
      <alignment horizontal="center"/>
    </xf>
    <xf numFmtId="0" fontId="3" fillId="0" borderId="18" xfId="1" applyFont="1" applyBorder="1" applyAlignment="1">
      <alignment horizontal="center"/>
    </xf>
    <xf numFmtId="0" fontId="1" fillId="0" borderId="0" xfId="1" applyFont="1"/>
    <xf numFmtId="0" fontId="54" fillId="0" borderId="4" xfId="1" applyFont="1" applyBorder="1" applyAlignment="1">
      <alignment horizontal="center" vertical="center" wrapText="1"/>
    </xf>
    <xf numFmtId="0" fontId="54" fillId="0" borderId="6" xfId="1" applyFont="1" applyBorder="1" applyAlignment="1">
      <alignment horizontal="center" vertical="center" wrapText="1"/>
    </xf>
    <xf numFmtId="0" fontId="7" fillId="0" borderId="5" xfId="1" applyFont="1" applyFill="1" applyBorder="1" applyAlignment="1">
      <alignment horizontal="center"/>
    </xf>
    <xf numFmtId="0" fontId="7" fillId="0" borderId="5" xfId="1" quotePrefix="1" applyFont="1" applyFill="1" applyBorder="1" applyAlignment="1">
      <alignment horizontal="center"/>
    </xf>
    <xf numFmtId="0" fontId="7" fillId="0" borderId="3" xfId="1" applyFont="1" applyFill="1" applyBorder="1" applyAlignment="1">
      <alignment horizontal="right"/>
    </xf>
    <xf numFmtId="0" fontId="7" fillId="0" borderId="2" xfId="1" applyFont="1" applyFill="1" applyBorder="1" applyAlignment="1">
      <alignment horizontal="right"/>
    </xf>
    <xf numFmtId="0" fontId="7" fillId="0" borderId="1" xfId="1" applyFont="1" applyFill="1" applyBorder="1" applyAlignment="1">
      <alignment horizontal="right"/>
    </xf>
    <xf numFmtId="0" fontId="37" fillId="0" borderId="4" xfId="1" applyFont="1" applyFill="1" applyBorder="1" applyAlignment="1">
      <alignment horizontal="center" vertical="center"/>
    </xf>
    <xf numFmtId="0" fontId="37" fillId="0" borderId="6" xfId="1" applyFont="1" applyFill="1" applyBorder="1" applyAlignment="1">
      <alignment horizontal="center" vertical="center"/>
    </xf>
    <xf numFmtId="0" fontId="37" fillId="0" borderId="5" xfId="1" applyFont="1" applyFill="1" applyBorder="1" applyAlignment="1">
      <alignment horizontal="center" vertical="center" wrapText="1"/>
    </xf>
    <xf numFmtId="0" fontId="37" fillId="0" borderId="9" xfId="1" applyFont="1" applyFill="1" applyBorder="1" applyAlignment="1">
      <alignment horizontal="center" vertical="center"/>
    </xf>
    <xf numFmtId="0" fontId="37" fillId="0" borderId="0" xfId="1" applyFont="1" applyFill="1" applyBorder="1" applyAlignment="1">
      <alignment horizontal="center" vertical="center"/>
    </xf>
    <xf numFmtId="0" fontId="37" fillId="0" borderId="4" xfId="1" applyFont="1" applyFill="1" applyBorder="1" applyAlignment="1">
      <alignment horizontal="center" vertical="center" wrapText="1"/>
    </xf>
    <xf numFmtId="0" fontId="37" fillId="0" borderId="6" xfId="1" applyFont="1" applyFill="1" applyBorder="1" applyAlignment="1">
      <alignment horizontal="center" vertical="center" wrapText="1"/>
    </xf>
    <xf numFmtId="0" fontId="37" fillId="0" borderId="4" xfId="1" applyFont="1" applyFill="1" applyBorder="1" applyAlignment="1">
      <alignment horizontal="left" vertical="center"/>
    </xf>
    <xf numFmtId="0" fontId="37" fillId="0" borderId="6" xfId="1" applyFont="1" applyFill="1" applyBorder="1" applyAlignment="1">
      <alignment horizontal="left" vertical="center"/>
    </xf>
    <xf numFmtId="0" fontId="37" fillId="0" borderId="3" xfId="1" applyFont="1" applyFill="1" applyBorder="1" applyAlignment="1">
      <alignment horizontal="center" vertical="center" wrapText="1"/>
    </xf>
    <xf numFmtId="0" fontId="37" fillId="0" borderId="2" xfId="1" applyFont="1" applyFill="1" applyBorder="1" applyAlignment="1">
      <alignment horizontal="center" vertical="center" wrapText="1"/>
    </xf>
    <xf numFmtId="0" fontId="37" fillId="0" borderId="1" xfId="1" applyFont="1" applyFill="1" applyBorder="1" applyAlignment="1">
      <alignment horizontal="center" vertical="center" wrapText="1"/>
    </xf>
    <xf numFmtId="0" fontId="3" fillId="0" borderId="0" xfId="1" applyFont="1" applyFill="1" applyAlignment="1">
      <alignment horizontal="center" vertical="center"/>
    </xf>
    <xf numFmtId="0" fontId="34" fillId="0" borderId="0" xfId="1" applyFont="1" applyFill="1" applyAlignment="1">
      <alignment horizontal="left" vertical="center"/>
    </xf>
    <xf numFmtId="0" fontId="35" fillId="0" borderId="3" xfId="1" applyFont="1" applyFill="1" applyBorder="1" applyAlignment="1">
      <alignment horizontal="center" vertical="center"/>
    </xf>
    <xf numFmtId="0" fontId="35" fillId="0" borderId="2" xfId="1" applyFont="1" applyFill="1" applyBorder="1" applyAlignment="1">
      <alignment horizontal="center" vertical="center"/>
    </xf>
    <xf numFmtId="0" fontId="35" fillId="0" borderId="1" xfId="1" applyFont="1" applyFill="1" applyBorder="1" applyAlignment="1">
      <alignment horizontal="center" vertical="center"/>
    </xf>
    <xf numFmtId="0" fontId="12" fillId="3" borderId="17" xfId="1" applyFont="1" applyFill="1" applyBorder="1" applyAlignment="1">
      <alignment horizontal="center" vertical="center" wrapText="1" readingOrder="1"/>
    </xf>
    <xf numFmtId="0" fontId="12" fillId="3" borderId="18" xfId="1" applyFont="1" applyFill="1" applyBorder="1" applyAlignment="1">
      <alignment horizontal="center" vertical="center" wrapText="1" readingOrder="1"/>
    </xf>
    <xf numFmtId="0" fontId="36" fillId="0" borderId="0" xfId="1" applyFont="1" applyFill="1" applyBorder="1" applyAlignment="1">
      <alignment horizontal="center" wrapText="1"/>
    </xf>
    <xf numFmtId="0" fontId="12" fillId="0" borderId="0" xfId="1" applyFont="1" applyFill="1" applyBorder="1" applyAlignment="1">
      <alignment horizontal="center" wrapText="1"/>
    </xf>
    <xf numFmtId="0" fontId="12" fillId="0" borderId="5" xfId="1" applyFont="1" applyFill="1" applyBorder="1" applyAlignment="1">
      <alignment horizontal="center" vertical="center" wrapText="1"/>
    </xf>
    <xf numFmtId="0" fontId="12" fillId="0" borderId="0" xfId="1" applyFont="1" applyFill="1" applyAlignment="1">
      <alignment horizontal="left" vertical="center"/>
    </xf>
    <xf numFmtId="0" fontId="12" fillId="0" borderId="3"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4" fillId="0" borderId="0" xfId="1" applyFont="1" applyFill="1" applyAlignment="1">
      <alignment horizontal="center"/>
    </xf>
    <xf numFmtId="0" fontId="4" fillId="0" borderId="0" xfId="1" applyFont="1" applyFill="1" applyAlignment="1">
      <alignment horizontal="center" wrapText="1"/>
    </xf>
    <xf numFmtId="0" fontId="12" fillId="0" borderId="0" xfId="1" applyFont="1" applyFill="1" applyAlignment="1">
      <alignment horizontal="center"/>
    </xf>
    <xf numFmtId="0" fontId="12" fillId="0" borderId="8" xfId="1" applyFont="1" applyFill="1" applyBorder="1" applyAlignment="1">
      <alignment horizontal="center"/>
    </xf>
    <xf numFmtId="0" fontId="12" fillId="0" borderId="5"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1" xfId="1" applyFont="1" applyFill="1" applyBorder="1" applyAlignment="1">
      <alignment horizontal="center" vertical="center"/>
    </xf>
    <xf numFmtId="0" fontId="15" fillId="0" borderId="0" xfId="1" applyFont="1" applyFill="1" applyAlignment="1">
      <alignment horizontal="center"/>
    </xf>
    <xf numFmtId="0" fontId="15" fillId="0" borderId="0" xfId="1" applyFont="1" applyFill="1" applyAlignment="1">
      <alignment horizontal="center" wrapText="1"/>
    </xf>
    <xf numFmtId="0" fontId="18" fillId="0" borderId="0" xfId="1" applyFont="1" applyFill="1" applyAlignment="1">
      <alignment horizontal="center" wrapText="1"/>
    </xf>
    <xf numFmtId="0" fontId="18" fillId="0" borderId="8" xfId="1" applyFont="1" applyFill="1" applyBorder="1" applyAlignment="1">
      <alignment horizontal="center"/>
    </xf>
    <xf numFmtId="0" fontId="8" fillId="3" borderId="0" xfId="1" applyFont="1" applyFill="1" applyAlignment="1">
      <alignment horizontal="center" vertical="center"/>
    </xf>
    <xf numFmtId="0" fontId="7" fillId="3" borderId="8" xfId="1" applyFont="1" applyFill="1" applyBorder="1" applyAlignment="1">
      <alignment horizontal="center" vertical="center"/>
    </xf>
    <xf numFmtId="0" fontId="7" fillId="0" borderId="0" xfId="1" applyFont="1" applyBorder="1" applyAlignment="1">
      <alignment horizontal="center" wrapText="1"/>
    </xf>
    <xf numFmtId="0" fontId="8" fillId="0" borderId="0" xfId="1" applyFont="1" applyBorder="1" applyAlignment="1">
      <alignment horizontal="center"/>
    </xf>
    <xf numFmtId="0" fontId="7" fillId="0" borderId="8" xfId="1" applyFont="1" applyBorder="1" applyAlignment="1">
      <alignment horizontal="left" vertical="center" wrapText="1"/>
    </xf>
    <xf numFmtId="0" fontId="26" fillId="0" borderId="8" xfId="1" applyFont="1" applyBorder="1" applyAlignment="1">
      <alignment horizontal="left" vertical="center" wrapText="1"/>
    </xf>
    <xf numFmtId="0" fontId="55" fillId="0" borderId="3" xfId="0" applyFont="1" applyBorder="1" applyAlignment="1">
      <alignment horizontal="center"/>
    </xf>
    <xf numFmtId="0" fontId="55" fillId="0" borderId="1" xfId="0" applyFont="1" applyBorder="1" applyAlignment="1">
      <alignment horizontal="center"/>
    </xf>
    <xf numFmtId="0" fontId="56" fillId="0" borderId="3" xfId="0" applyFont="1" applyBorder="1" applyAlignment="1">
      <alignment horizontal="center"/>
    </xf>
    <xf numFmtId="0" fontId="56" fillId="0" borderId="1" xfId="0" applyFont="1" applyBorder="1" applyAlignment="1">
      <alignment horizontal="center"/>
    </xf>
    <xf numFmtId="0" fontId="56" fillId="0" borderId="3"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1" xfId="0" applyFont="1" applyBorder="1" applyAlignment="1">
      <alignment horizontal="center" vertical="center" wrapText="1"/>
    </xf>
    <xf numFmtId="0" fontId="56" fillId="0" borderId="4" xfId="0" applyFont="1" applyBorder="1" applyAlignment="1">
      <alignment horizontal="center" vertical="center"/>
    </xf>
    <xf numFmtId="0" fontId="56" fillId="0" borderId="6" xfId="0" applyFont="1" applyBorder="1" applyAlignment="1">
      <alignment horizontal="center" vertical="center"/>
    </xf>
    <xf numFmtId="2" fontId="1" fillId="0" borderId="0" xfId="1" applyNumberFormat="1" applyFont="1" applyFill="1"/>
    <xf numFmtId="169" fontId="58" fillId="0" borderId="5" xfId="0" applyNumberFormat="1" applyFont="1" applyBorder="1" applyAlignment="1">
      <alignment horizontal="center" wrapText="1"/>
    </xf>
    <xf numFmtId="0" fontId="58" fillId="0" borderId="5" xfId="0" applyFont="1" applyBorder="1" applyAlignment="1">
      <alignment wrapText="1"/>
    </xf>
    <xf numFmtId="0" fontId="58" fillId="0" borderId="5" xfId="1" applyFont="1" applyFill="1" applyBorder="1" applyAlignment="1">
      <alignment horizontal="center" wrapText="1"/>
    </xf>
    <xf numFmtId="168" fontId="36" fillId="0" borderId="5" xfId="1" applyNumberFormat="1" applyFont="1" applyFill="1" applyBorder="1" applyAlignment="1">
      <alignment horizontal="center"/>
    </xf>
    <xf numFmtId="0" fontId="36" fillId="0" borderId="5" xfId="1" applyFont="1" applyFill="1" applyBorder="1" applyAlignment="1">
      <alignment horizontal="center"/>
    </xf>
    <xf numFmtId="1" fontId="58" fillId="0" borderId="5" xfId="1" applyNumberFormat="1" applyFont="1" applyFill="1" applyBorder="1" applyAlignment="1">
      <alignment horizontal="center" vertical="center"/>
    </xf>
    <xf numFmtId="0" fontId="6" fillId="8" borderId="4" xfId="1" applyFont="1" applyFill="1" applyBorder="1" applyAlignment="1">
      <alignment horizontal="center" vertical="center" wrapText="1"/>
    </xf>
    <xf numFmtId="0" fontId="6" fillId="8" borderId="19" xfId="1" applyFont="1" applyFill="1" applyBorder="1" applyAlignment="1">
      <alignment horizontal="center" vertical="center" wrapText="1"/>
    </xf>
    <xf numFmtId="0" fontId="6" fillId="8" borderId="6" xfId="1" applyFont="1" applyFill="1" applyBorder="1" applyAlignment="1">
      <alignment horizontal="center" vertical="center" wrapText="1"/>
    </xf>
    <xf numFmtId="0" fontId="18" fillId="9" borderId="5" xfId="1" applyFont="1" applyFill="1" applyBorder="1" applyAlignment="1">
      <alignment horizontal="center" wrapText="1"/>
    </xf>
    <xf numFmtId="1" fontId="18" fillId="9" borderId="5" xfId="1" applyNumberFormat="1" applyFont="1" applyFill="1" applyBorder="1" applyAlignment="1">
      <alignment horizontal="center" vertical="center" wrapText="1"/>
    </xf>
    <xf numFmtId="168" fontId="21" fillId="9" borderId="5" xfId="1" applyNumberFormat="1" applyFont="1" applyFill="1" applyBorder="1" applyAlignment="1">
      <alignment horizontal="center" vertical="center"/>
    </xf>
    <xf numFmtId="168" fontId="16" fillId="9" borderId="5" xfId="1" applyNumberFormat="1" applyFont="1" applyFill="1" applyBorder="1" applyAlignment="1">
      <alignment horizontal="center" vertical="center"/>
    </xf>
    <xf numFmtId="1" fontId="12" fillId="9" borderId="5" xfId="1" applyNumberFormat="1" applyFont="1" applyFill="1" applyBorder="1" applyAlignment="1">
      <alignment horizontal="center" vertical="center"/>
    </xf>
  </cellXfs>
  <cellStyles count="3">
    <cellStyle name="Normal" xfId="0" builtinId="0"/>
    <cellStyle name="Normal 2" xfId="1"/>
    <cellStyle name="Normal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R155"/>
  <sheetViews>
    <sheetView tabSelected="1" zoomScale="80" zoomScaleNormal="80" workbookViewId="0">
      <selection activeCell="H150" sqref="H150"/>
    </sheetView>
  </sheetViews>
  <sheetFormatPr defaultColWidth="9.28515625" defaultRowHeight="19.5" x14ac:dyDescent="0.5"/>
  <cols>
    <col min="1" max="1" width="13.85546875" style="268" customWidth="1"/>
    <col min="2" max="2" width="26.28515625" style="268" customWidth="1"/>
    <col min="3" max="3" width="9.28515625" style="234"/>
    <col min="4" max="4" width="9.28515625" style="1" customWidth="1"/>
    <col min="5" max="5" width="8.7109375" style="234" customWidth="1"/>
    <col min="6" max="6" width="9.5703125" style="223" customWidth="1"/>
    <col min="7" max="7" width="9.5703125" style="234" customWidth="1"/>
    <col min="8" max="8" width="8.140625" style="1" customWidth="1"/>
    <col min="9" max="9" width="7.5703125" style="1" customWidth="1"/>
    <col min="10" max="10" width="9.28515625" style="1"/>
    <col min="11" max="11" width="8.42578125" style="1" customWidth="1"/>
    <col min="12" max="12" width="8.85546875" style="234" customWidth="1"/>
    <col min="13" max="13" width="7.5703125" style="1" customWidth="1"/>
    <col min="14" max="14" width="10.5703125" style="1" customWidth="1"/>
    <col min="15" max="19" width="9.28515625" style="1"/>
    <col min="20" max="20" width="10.85546875" style="1" bestFit="1" customWidth="1"/>
    <col min="21" max="16384" width="9.28515625" style="1"/>
  </cols>
  <sheetData>
    <row r="1" spans="1:18" ht="23.25" x14ac:dyDescent="0.6">
      <c r="A1" s="342" t="s">
        <v>560</v>
      </c>
      <c r="B1" s="342"/>
      <c r="C1" s="342"/>
      <c r="D1" s="342"/>
      <c r="E1" s="342"/>
      <c r="F1" s="342"/>
      <c r="G1" s="342"/>
      <c r="H1" s="342"/>
      <c r="I1" s="342"/>
      <c r="J1" s="342"/>
      <c r="K1" s="342"/>
      <c r="L1" s="342"/>
      <c r="M1" s="342"/>
      <c r="N1" s="342"/>
      <c r="O1" s="342"/>
      <c r="P1" s="342"/>
      <c r="Q1" s="342"/>
      <c r="R1" s="342"/>
    </row>
    <row r="2" spans="1:18" x14ac:dyDescent="0.5">
      <c r="A2" s="268" t="s">
        <v>111</v>
      </c>
    </row>
    <row r="3" spans="1:18" x14ac:dyDescent="0.5">
      <c r="A3" s="268" t="s">
        <v>447</v>
      </c>
    </row>
    <row r="4" spans="1:18" x14ac:dyDescent="0.5">
      <c r="A4" s="268" t="s">
        <v>19</v>
      </c>
    </row>
    <row r="5" spans="1:18" x14ac:dyDescent="0.5">
      <c r="A5" s="268" t="s">
        <v>168</v>
      </c>
    </row>
    <row r="6" spans="1:18" ht="39" customHeight="1" x14ac:dyDescent="0.5">
      <c r="A6" s="347" t="s">
        <v>18</v>
      </c>
      <c r="B6" s="347" t="s">
        <v>17</v>
      </c>
      <c r="C6" s="343" t="s">
        <v>16</v>
      </c>
      <c r="D6" s="343" t="s">
        <v>15</v>
      </c>
      <c r="E6" s="343" t="s">
        <v>14</v>
      </c>
      <c r="F6" s="343"/>
      <c r="G6" s="343"/>
      <c r="H6" s="343" t="s">
        <v>535</v>
      </c>
      <c r="I6" s="343"/>
      <c r="J6" s="343"/>
      <c r="K6" s="343" t="s">
        <v>536</v>
      </c>
      <c r="L6" s="343"/>
      <c r="M6" s="343" t="s">
        <v>537</v>
      </c>
      <c r="N6" s="343"/>
      <c r="O6" s="343"/>
      <c r="P6" s="343" t="s">
        <v>538</v>
      </c>
      <c r="Q6" s="343"/>
      <c r="R6" s="343" t="s">
        <v>13</v>
      </c>
    </row>
    <row r="7" spans="1:18" ht="39" x14ac:dyDescent="0.5">
      <c r="A7" s="347"/>
      <c r="B7" s="347"/>
      <c r="C7" s="343"/>
      <c r="D7" s="343"/>
      <c r="E7" s="249" t="s">
        <v>9</v>
      </c>
      <c r="F7" s="224" t="s">
        <v>11</v>
      </c>
      <c r="G7" s="249" t="s">
        <v>10</v>
      </c>
      <c r="H7" s="12" t="s">
        <v>9</v>
      </c>
      <c r="I7" s="12" t="s">
        <v>11</v>
      </c>
      <c r="J7" s="12" t="s">
        <v>10</v>
      </c>
      <c r="K7" s="231" t="s">
        <v>9</v>
      </c>
      <c r="L7" s="229" t="s">
        <v>12</v>
      </c>
      <c r="M7" s="215" t="s">
        <v>9</v>
      </c>
      <c r="N7" s="215" t="s">
        <v>11</v>
      </c>
      <c r="O7" s="215" t="s">
        <v>10</v>
      </c>
      <c r="P7" s="215" t="s">
        <v>9</v>
      </c>
      <c r="Q7" s="215" t="s">
        <v>12</v>
      </c>
      <c r="R7" s="343"/>
    </row>
    <row r="8" spans="1:18" s="11" customFormat="1" x14ac:dyDescent="0.5">
      <c r="A8" s="344" t="s">
        <v>8</v>
      </c>
      <c r="B8" s="344"/>
      <c r="C8" s="344"/>
      <c r="D8" s="344"/>
      <c r="E8" s="344"/>
      <c r="F8" s="344"/>
      <c r="G8" s="344"/>
      <c r="H8" s="344"/>
      <c r="I8" s="344"/>
      <c r="J8" s="344"/>
      <c r="K8" s="344"/>
      <c r="L8" s="344"/>
      <c r="M8" s="344"/>
      <c r="N8" s="344"/>
      <c r="O8" s="344"/>
      <c r="P8" s="344"/>
      <c r="Q8" s="344"/>
      <c r="R8" s="344"/>
    </row>
    <row r="9" spans="1:18" s="233" customFormat="1" ht="61.5" customHeight="1" x14ac:dyDescent="0.25">
      <c r="A9" s="256" t="s">
        <v>169</v>
      </c>
      <c r="B9" s="256" t="s">
        <v>170</v>
      </c>
      <c r="C9" s="258">
        <v>31112</v>
      </c>
      <c r="D9" s="257" t="s">
        <v>171</v>
      </c>
      <c r="E9" s="288">
        <v>1</v>
      </c>
      <c r="F9" s="236">
        <v>1.2130726416440702</v>
      </c>
      <c r="G9" s="288">
        <v>3.4</v>
      </c>
      <c r="H9" s="258">
        <v>0</v>
      </c>
      <c r="I9" s="236">
        <v>0</v>
      </c>
      <c r="J9" s="258">
        <v>0</v>
      </c>
      <c r="K9" s="231">
        <v>0</v>
      </c>
      <c r="L9" s="249">
        <v>0</v>
      </c>
      <c r="M9" s="231">
        <v>1</v>
      </c>
      <c r="N9" s="232">
        <v>1.2130726416440702</v>
      </c>
      <c r="O9" s="231">
        <v>3.4</v>
      </c>
      <c r="P9" s="231">
        <v>1</v>
      </c>
      <c r="Q9" s="232">
        <v>1.21</v>
      </c>
      <c r="R9" s="251"/>
    </row>
    <row r="10" spans="1:18" s="233" customFormat="1" ht="54" x14ac:dyDescent="0.25">
      <c r="A10" s="256" t="s">
        <v>172</v>
      </c>
      <c r="B10" s="256" t="s">
        <v>173</v>
      </c>
      <c r="C10" s="258">
        <v>31112</v>
      </c>
      <c r="D10" s="257" t="s">
        <v>171</v>
      </c>
      <c r="E10" s="288">
        <v>1</v>
      </c>
      <c r="F10" s="236">
        <v>8.9196517767946339</v>
      </c>
      <c r="G10" s="288">
        <v>25</v>
      </c>
      <c r="H10" s="258">
        <v>0</v>
      </c>
      <c r="I10" s="236">
        <v>0</v>
      </c>
      <c r="J10" s="258">
        <v>0</v>
      </c>
      <c r="K10" s="231">
        <v>0</v>
      </c>
      <c r="L10" s="249">
        <v>1.27159</v>
      </c>
      <c r="M10" s="231">
        <v>1</v>
      </c>
      <c r="N10" s="232">
        <v>8.9196517767946339</v>
      </c>
      <c r="O10" s="231">
        <v>25</v>
      </c>
      <c r="P10" s="231">
        <v>1</v>
      </c>
      <c r="Q10" s="232">
        <v>1.27159</v>
      </c>
      <c r="R10" s="251"/>
    </row>
    <row r="11" spans="1:18" s="233" customFormat="1" ht="54" x14ac:dyDescent="0.25">
      <c r="A11" s="256" t="s">
        <v>174</v>
      </c>
      <c r="B11" s="256" t="s">
        <v>175</v>
      </c>
      <c r="C11" s="258">
        <v>31122</v>
      </c>
      <c r="D11" s="257" t="s">
        <v>171</v>
      </c>
      <c r="E11" s="288">
        <v>1</v>
      </c>
      <c r="F11" s="236">
        <v>0.98472955615812763</v>
      </c>
      <c r="G11" s="288">
        <v>2.76</v>
      </c>
      <c r="H11" s="258">
        <v>0</v>
      </c>
      <c r="I11" s="236">
        <v>0</v>
      </c>
      <c r="J11" s="258">
        <v>0</v>
      </c>
      <c r="K11" s="231">
        <v>0</v>
      </c>
      <c r="L11" s="249">
        <v>0</v>
      </c>
      <c r="M11" s="231">
        <v>1</v>
      </c>
      <c r="N11" s="232">
        <v>0.98472955615812763</v>
      </c>
      <c r="O11" s="231">
        <v>2.76</v>
      </c>
      <c r="P11" s="231">
        <v>1</v>
      </c>
      <c r="Q11" s="232">
        <v>0.98</v>
      </c>
      <c r="R11" s="251"/>
    </row>
    <row r="12" spans="1:18" s="233" customFormat="1" ht="36" x14ac:dyDescent="0.25">
      <c r="A12" s="256" t="s">
        <v>176</v>
      </c>
      <c r="B12" s="256" t="s">
        <v>177</v>
      </c>
      <c r="C12" s="258">
        <v>31122</v>
      </c>
      <c r="D12" s="257" t="s">
        <v>73</v>
      </c>
      <c r="E12" s="288">
        <v>2</v>
      </c>
      <c r="F12" s="236">
        <v>0.98472955615812763</v>
      </c>
      <c r="G12" s="288">
        <v>2.76</v>
      </c>
      <c r="H12" s="258">
        <v>0</v>
      </c>
      <c r="I12" s="236">
        <v>0</v>
      </c>
      <c r="J12" s="258">
        <v>0</v>
      </c>
      <c r="K12" s="231">
        <v>0</v>
      </c>
      <c r="L12" s="236">
        <v>0</v>
      </c>
      <c r="M12" s="231">
        <v>2</v>
      </c>
      <c r="N12" s="232">
        <v>0.98472955615812763</v>
      </c>
      <c r="O12" s="231">
        <v>2.76</v>
      </c>
      <c r="P12" s="231">
        <v>2</v>
      </c>
      <c r="Q12" s="232">
        <v>0.99248749999999997</v>
      </c>
      <c r="R12" s="251"/>
    </row>
    <row r="13" spans="1:18" s="233" customFormat="1" ht="90" x14ac:dyDescent="0.25">
      <c r="A13" s="256" t="s">
        <v>178</v>
      </c>
      <c r="B13" s="256" t="s">
        <v>179</v>
      </c>
      <c r="C13" s="258">
        <v>31122</v>
      </c>
      <c r="D13" s="257" t="s">
        <v>171</v>
      </c>
      <c r="E13" s="288">
        <v>1</v>
      </c>
      <c r="F13" s="236">
        <v>0.98472955615812763</v>
      </c>
      <c r="G13" s="288">
        <v>2.76</v>
      </c>
      <c r="H13" s="258">
        <v>0</v>
      </c>
      <c r="I13" s="236">
        <v>0</v>
      </c>
      <c r="J13" s="258">
        <v>0</v>
      </c>
      <c r="K13" s="231">
        <v>1</v>
      </c>
      <c r="L13" s="249">
        <v>0.94</v>
      </c>
      <c r="M13" s="231">
        <v>1</v>
      </c>
      <c r="N13" s="232">
        <v>0.98472955615812763</v>
      </c>
      <c r="O13" s="231">
        <v>2.76</v>
      </c>
      <c r="P13" s="231">
        <v>1</v>
      </c>
      <c r="Q13" s="232">
        <v>0.94</v>
      </c>
      <c r="R13" s="251"/>
    </row>
    <row r="14" spans="1:18" s="233" customFormat="1" ht="54" x14ac:dyDescent="0.25">
      <c r="A14" s="256" t="s">
        <v>180</v>
      </c>
      <c r="B14" s="256" t="s">
        <v>181</v>
      </c>
      <c r="C14" s="258">
        <v>31122</v>
      </c>
      <c r="D14" s="257" t="s">
        <v>171</v>
      </c>
      <c r="E14" s="288">
        <v>1</v>
      </c>
      <c r="F14" s="236">
        <v>1.6412159269302127</v>
      </c>
      <c r="G14" s="288">
        <v>4.5999999999999996</v>
      </c>
      <c r="H14" s="258">
        <v>0</v>
      </c>
      <c r="I14" s="236">
        <v>0</v>
      </c>
      <c r="J14" s="258">
        <v>0</v>
      </c>
      <c r="K14" s="231">
        <v>0</v>
      </c>
      <c r="L14" s="249">
        <v>0</v>
      </c>
      <c r="M14" s="231">
        <v>1</v>
      </c>
      <c r="N14" s="232">
        <v>1.6412159269302127</v>
      </c>
      <c r="O14" s="231">
        <v>4.5999999999999996</v>
      </c>
      <c r="P14" s="231">
        <v>1</v>
      </c>
      <c r="Q14" s="232">
        <v>1.64</v>
      </c>
      <c r="R14" s="251"/>
    </row>
    <row r="15" spans="1:18" s="233" customFormat="1" ht="36" x14ac:dyDescent="0.25">
      <c r="A15" s="256" t="s">
        <v>182</v>
      </c>
      <c r="B15" s="256" t="s">
        <v>183</v>
      </c>
      <c r="C15" s="258">
        <v>31122</v>
      </c>
      <c r="D15" s="257" t="s">
        <v>73</v>
      </c>
      <c r="E15" s="288">
        <v>1</v>
      </c>
      <c r="F15" s="236">
        <v>2.5938347366918797</v>
      </c>
      <c r="G15" s="288">
        <v>7.27</v>
      </c>
      <c r="H15" s="258">
        <v>0</v>
      </c>
      <c r="I15" s="236">
        <v>0</v>
      </c>
      <c r="J15" s="258">
        <v>0</v>
      </c>
      <c r="K15" s="231">
        <v>0</v>
      </c>
      <c r="L15" s="249">
        <v>0</v>
      </c>
      <c r="M15" s="231">
        <v>1</v>
      </c>
      <c r="N15" s="232">
        <v>2.5938347366918797</v>
      </c>
      <c r="O15" s="231">
        <v>7.27</v>
      </c>
      <c r="P15" s="231">
        <v>1</v>
      </c>
      <c r="Q15" s="232">
        <v>2.59</v>
      </c>
      <c r="R15" s="251"/>
    </row>
    <row r="16" spans="1:18" s="233" customFormat="1" ht="54" x14ac:dyDescent="0.25">
      <c r="A16" s="256" t="s">
        <v>184</v>
      </c>
      <c r="B16" s="256" t="s">
        <v>185</v>
      </c>
      <c r="C16" s="258">
        <v>31122</v>
      </c>
      <c r="D16" s="257" t="s">
        <v>73</v>
      </c>
      <c r="E16" s="288">
        <v>1</v>
      </c>
      <c r="F16" s="236">
        <v>2.2977022977022981</v>
      </c>
      <c r="G16" s="288">
        <v>6.44</v>
      </c>
      <c r="H16" s="258">
        <v>0</v>
      </c>
      <c r="I16" s="236">
        <v>0</v>
      </c>
      <c r="J16" s="258">
        <v>0</v>
      </c>
      <c r="K16" s="231">
        <v>1</v>
      </c>
      <c r="L16" s="249">
        <v>2.27</v>
      </c>
      <c r="M16" s="231">
        <v>1</v>
      </c>
      <c r="N16" s="232">
        <v>2.2977022977022981</v>
      </c>
      <c r="O16" s="231">
        <v>6.44</v>
      </c>
      <c r="P16" s="231">
        <v>1</v>
      </c>
      <c r="Q16" s="232">
        <v>2.27</v>
      </c>
      <c r="R16" s="251"/>
    </row>
    <row r="17" spans="1:18" s="30" customFormat="1" ht="36" x14ac:dyDescent="0.25">
      <c r="A17" s="256" t="s">
        <v>186</v>
      </c>
      <c r="B17" s="256" t="s">
        <v>187</v>
      </c>
      <c r="C17" s="258">
        <v>31122</v>
      </c>
      <c r="D17" s="257" t="s">
        <v>73</v>
      </c>
      <c r="E17" s="290">
        <v>1</v>
      </c>
      <c r="F17" s="236">
        <v>2.2977022977022981</v>
      </c>
      <c r="G17" s="290">
        <v>6.44</v>
      </c>
      <c r="H17" s="258">
        <v>0</v>
      </c>
      <c r="I17" s="236">
        <v>0</v>
      </c>
      <c r="J17" s="258">
        <v>0</v>
      </c>
      <c r="K17" s="231">
        <v>1</v>
      </c>
      <c r="L17" s="231">
        <v>2.27</v>
      </c>
      <c r="M17" s="231">
        <v>1</v>
      </c>
      <c r="N17" s="232">
        <v>2.2977022977022981</v>
      </c>
      <c r="O17" s="231">
        <v>6.44</v>
      </c>
      <c r="P17" s="231">
        <v>1</v>
      </c>
      <c r="Q17" s="232">
        <v>2.27</v>
      </c>
      <c r="R17" s="237"/>
    </row>
    <row r="18" spans="1:18" s="30" customFormat="1" ht="36" x14ac:dyDescent="0.25">
      <c r="A18" s="256" t="s">
        <v>188</v>
      </c>
      <c r="B18" s="256" t="s">
        <v>189</v>
      </c>
      <c r="C18" s="258">
        <v>31122</v>
      </c>
      <c r="D18" s="257" t="s">
        <v>171</v>
      </c>
      <c r="E18" s="290">
        <v>1</v>
      </c>
      <c r="F18" s="236">
        <v>0.49236477807906381</v>
      </c>
      <c r="G18" s="290">
        <v>1.38</v>
      </c>
      <c r="H18" s="258">
        <v>0</v>
      </c>
      <c r="I18" s="236">
        <v>0</v>
      </c>
      <c r="J18" s="258">
        <v>0</v>
      </c>
      <c r="K18" s="231">
        <v>1</v>
      </c>
      <c r="L18" s="231">
        <v>0.47</v>
      </c>
      <c r="M18" s="231">
        <v>1</v>
      </c>
      <c r="N18" s="232">
        <v>0.49236477807906381</v>
      </c>
      <c r="O18" s="231">
        <v>1.38</v>
      </c>
      <c r="P18" s="231">
        <v>1</v>
      </c>
      <c r="Q18" s="232">
        <v>0.47</v>
      </c>
      <c r="R18" s="237"/>
    </row>
    <row r="19" spans="1:18" s="30" customFormat="1" ht="36" x14ac:dyDescent="0.25">
      <c r="A19" s="256" t="s">
        <v>190</v>
      </c>
      <c r="B19" s="256" t="s">
        <v>191</v>
      </c>
      <c r="C19" s="258">
        <v>31122</v>
      </c>
      <c r="D19" s="257" t="s">
        <v>73</v>
      </c>
      <c r="E19" s="290">
        <v>1</v>
      </c>
      <c r="F19" s="236">
        <v>0.16412159269302129</v>
      </c>
      <c r="G19" s="290">
        <v>0.46</v>
      </c>
      <c r="H19" s="258">
        <v>0</v>
      </c>
      <c r="I19" s="236">
        <v>0</v>
      </c>
      <c r="J19" s="258">
        <v>0</v>
      </c>
      <c r="K19" s="231">
        <v>0</v>
      </c>
      <c r="L19" s="231">
        <v>0</v>
      </c>
      <c r="M19" s="231">
        <v>1</v>
      </c>
      <c r="N19" s="232">
        <v>0.16412159269302129</v>
      </c>
      <c r="O19" s="231">
        <v>0.46</v>
      </c>
      <c r="P19" s="230">
        <v>0</v>
      </c>
      <c r="Q19" s="232">
        <v>0</v>
      </c>
      <c r="R19" s="237"/>
    </row>
    <row r="20" spans="1:18" s="233" customFormat="1" x14ac:dyDescent="0.25">
      <c r="A20" s="345" t="s">
        <v>7</v>
      </c>
      <c r="B20" s="345"/>
      <c r="C20" s="345"/>
      <c r="D20" s="345"/>
      <c r="E20" s="299"/>
      <c r="F20" s="238">
        <f>SUM(F9:F19)</f>
        <v>22.57385471671186</v>
      </c>
      <c r="G20" s="238">
        <f t="shared" ref="G20:L20" si="0">SUM(G9:G19)</f>
        <v>63.269999999999996</v>
      </c>
      <c r="H20" s="258">
        <f>SUM(H9:H19)</f>
        <v>0</v>
      </c>
      <c r="I20" s="239">
        <f t="shared" ref="I20:J20" si="1">SUM(I9:I19)</f>
        <v>0</v>
      </c>
      <c r="J20" s="239">
        <f t="shared" si="1"/>
        <v>0</v>
      </c>
      <c r="K20" s="232"/>
      <c r="L20" s="238">
        <f t="shared" si="0"/>
        <v>7.22159</v>
      </c>
      <c r="M20" s="240"/>
      <c r="N20" s="241">
        <f>SUM(N9:N19)</f>
        <v>22.57385471671186</v>
      </c>
      <c r="O20" s="238">
        <f>SUM(O9:O19)</f>
        <v>63.269999999999996</v>
      </c>
      <c r="P20" s="238"/>
      <c r="Q20" s="238">
        <f t="shared" ref="Q20" si="2">SUM(Q9:Q19)</f>
        <v>14.634077499999998</v>
      </c>
      <c r="R20" s="250"/>
    </row>
    <row r="21" spans="1:18" s="233" customFormat="1" x14ac:dyDescent="0.25">
      <c r="A21" s="346" t="s">
        <v>6</v>
      </c>
      <c r="B21" s="346"/>
      <c r="C21" s="346"/>
      <c r="D21" s="346"/>
      <c r="E21" s="346"/>
      <c r="F21" s="346"/>
      <c r="G21" s="346"/>
      <c r="H21" s="346"/>
      <c r="I21" s="346"/>
      <c r="J21" s="346"/>
      <c r="K21" s="346"/>
      <c r="L21" s="346"/>
      <c r="M21" s="346"/>
      <c r="N21" s="346"/>
      <c r="O21" s="346"/>
      <c r="P21" s="346"/>
      <c r="Q21" s="346"/>
      <c r="R21" s="346"/>
    </row>
    <row r="22" spans="1:18" s="233" customFormat="1" x14ac:dyDescent="0.25">
      <c r="A22" s="256" t="s">
        <v>192</v>
      </c>
      <c r="B22" s="256" t="s">
        <v>193</v>
      </c>
      <c r="C22" s="258">
        <v>21111</v>
      </c>
      <c r="D22" s="257" t="s">
        <v>194</v>
      </c>
      <c r="E22" s="258">
        <v>4</v>
      </c>
      <c r="F22" s="259">
        <f>G22*100/280.28</f>
        <v>9.3870415298986742</v>
      </c>
      <c r="G22" s="259">
        <v>26.31</v>
      </c>
      <c r="H22" s="258">
        <v>4</v>
      </c>
      <c r="I22" s="259">
        <v>2.1656914514057375</v>
      </c>
      <c r="J22" s="259">
        <v>6.07</v>
      </c>
      <c r="K22" s="231">
        <v>4</v>
      </c>
      <c r="L22" s="232">
        <v>1.9299999999999997</v>
      </c>
      <c r="M22" s="231">
        <v>4</v>
      </c>
      <c r="N22" s="232">
        <v>7.2213500784929368</v>
      </c>
      <c r="O22" s="231">
        <v>20.240000000000002</v>
      </c>
      <c r="P22" s="32">
        <v>4</v>
      </c>
      <c r="Q22" s="232">
        <v>6.6199999999999992</v>
      </c>
      <c r="R22" s="249"/>
    </row>
    <row r="23" spans="1:18" s="233" customFormat="1" x14ac:dyDescent="0.25">
      <c r="A23" s="256" t="s">
        <v>195</v>
      </c>
      <c r="B23" s="256" t="s">
        <v>196</v>
      </c>
      <c r="C23" s="258">
        <v>21111</v>
      </c>
      <c r="D23" s="257" t="s">
        <v>194</v>
      </c>
      <c r="E23" s="258">
        <v>3</v>
      </c>
      <c r="F23" s="259">
        <f t="shared" ref="F23:F86" si="3">G23*100/280.28</f>
        <v>6.6897388325959763</v>
      </c>
      <c r="G23" s="259">
        <v>18.75</v>
      </c>
      <c r="H23" s="258">
        <v>3</v>
      </c>
      <c r="I23" s="259">
        <v>1.5448836877408307</v>
      </c>
      <c r="J23" s="259">
        <v>4.33</v>
      </c>
      <c r="K23" s="231">
        <v>3</v>
      </c>
      <c r="L23" s="232">
        <v>1.6500000000000004</v>
      </c>
      <c r="M23" s="231">
        <v>3</v>
      </c>
      <c r="N23" s="232">
        <v>5.1484230055658635</v>
      </c>
      <c r="O23" s="231">
        <v>14.43</v>
      </c>
      <c r="P23" s="32">
        <v>3</v>
      </c>
      <c r="Q23" s="232">
        <v>5.46</v>
      </c>
      <c r="R23" s="249"/>
    </row>
    <row r="24" spans="1:18" s="233" customFormat="1" x14ac:dyDescent="0.25">
      <c r="A24" s="256" t="s">
        <v>197</v>
      </c>
      <c r="B24" s="256" t="s">
        <v>198</v>
      </c>
      <c r="C24" s="258">
        <v>21111</v>
      </c>
      <c r="D24" s="257" t="s">
        <v>194</v>
      </c>
      <c r="E24" s="258">
        <v>1</v>
      </c>
      <c r="F24" s="259">
        <f t="shared" si="3"/>
        <v>2.5010703582132154</v>
      </c>
      <c r="G24" s="259">
        <v>7.01</v>
      </c>
      <c r="H24" s="258">
        <v>1</v>
      </c>
      <c r="I24" s="259">
        <v>0.57799343513629231</v>
      </c>
      <c r="J24" s="259">
        <v>1.62</v>
      </c>
      <c r="K24" s="231">
        <v>0</v>
      </c>
      <c r="L24" s="232">
        <v>0</v>
      </c>
      <c r="M24" s="231">
        <v>1</v>
      </c>
      <c r="N24" s="232">
        <v>1.926644783787641</v>
      </c>
      <c r="O24" s="231">
        <v>5.4</v>
      </c>
      <c r="P24" s="32">
        <v>0</v>
      </c>
      <c r="Q24" s="232">
        <v>1.05</v>
      </c>
      <c r="R24" s="249"/>
    </row>
    <row r="25" spans="1:18" s="233" customFormat="1" x14ac:dyDescent="0.25">
      <c r="A25" s="256" t="s">
        <v>199</v>
      </c>
      <c r="B25" s="256" t="s">
        <v>200</v>
      </c>
      <c r="C25" s="258">
        <v>21111</v>
      </c>
      <c r="D25" s="257" t="s">
        <v>194</v>
      </c>
      <c r="E25" s="258">
        <v>0</v>
      </c>
      <c r="F25" s="259">
        <f t="shared" si="3"/>
        <v>0.10346796061081776</v>
      </c>
      <c r="G25" s="259">
        <v>0.28999999999999998</v>
      </c>
      <c r="H25" s="258">
        <v>1</v>
      </c>
      <c r="I25" s="259">
        <v>2.4975024975024979E-2</v>
      </c>
      <c r="J25" s="259">
        <v>7.0000000000000007E-2</v>
      </c>
      <c r="K25" s="231">
        <v>0</v>
      </c>
      <c r="L25" s="232">
        <v>0</v>
      </c>
      <c r="M25" s="231">
        <v>1</v>
      </c>
      <c r="N25" s="232">
        <v>8.2060796346510645E-2</v>
      </c>
      <c r="O25" s="231">
        <v>0.23</v>
      </c>
      <c r="P25" s="32">
        <v>0</v>
      </c>
      <c r="Q25" s="232">
        <v>0</v>
      </c>
      <c r="R25" s="249"/>
    </row>
    <row r="26" spans="1:18" s="233" customFormat="1" x14ac:dyDescent="0.25">
      <c r="A26" s="256" t="s">
        <v>201</v>
      </c>
      <c r="B26" s="256" t="s">
        <v>202</v>
      </c>
      <c r="C26" s="258">
        <v>21111</v>
      </c>
      <c r="D26" s="257" t="s">
        <v>194</v>
      </c>
      <c r="E26" s="258">
        <v>3</v>
      </c>
      <c r="F26" s="259">
        <f t="shared" si="3"/>
        <v>8.9267874982160702</v>
      </c>
      <c r="G26" s="259">
        <v>25.02</v>
      </c>
      <c r="H26" s="258">
        <v>3</v>
      </c>
      <c r="I26" s="259">
        <v>2.0622234907949197</v>
      </c>
      <c r="J26" s="259">
        <v>5.78</v>
      </c>
      <c r="K26" s="231">
        <v>3</v>
      </c>
      <c r="L26" s="232">
        <v>2.58</v>
      </c>
      <c r="M26" s="231">
        <v>3</v>
      </c>
      <c r="N26" s="232">
        <v>6.8716997288425867</v>
      </c>
      <c r="O26" s="231">
        <v>19.260000000000002</v>
      </c>
      <c r="P26" s="32">
        <v>3</v>
      </c>
      <c r="Q26" s="232">
        <v>7.92</v>
      </c>
      <c r="R26" s="249"/>
    </row>
    <row r="27" spans="1:18" s="233" customFormat="1" x14ac:dyDescent="0.25">
      <c r="A27" s="256" t="s">
        <v>203</v>
      </c>
      <c r="B27" s="256" t="s">
        <v>204</v>
      </c>
      <c r="C27" s="258">
        <v>21111</v>
      </c>
      <c r="D27" s="257" t="s">
        <v>194</v>
      </c>
      <c r="E27" s="258">
        <v>1</v>
      </c>
      <c r="F27" s="259">
        <f t="shared" si="3"/>
        <v>3.1290138432995578</v>
      </c>
      <c r="G27" s="259">
        <v>8.77</v>
      </c>
      <c r="H27" s="258">
        <v>1</v>
      </c>
      <c r="I27" s="259">
        <v>0.72427572427572429</v>
      </c>
      <c r="J27" s="259">
        <v>2.0299999999999998</v>
      </c>
      <c r="K27" s="231">
        <v>1</v>
      </c>
      <c r="L27" s="232">
        <v>0.44999999999999973</v>
      </c>
      <c r="M27" s="231">
        <v>1</v>
      </c>
      <c r="N27" s="232">
        <v>2.4118738404452689</v>
      </c>
      <c r="O27" s="231">
        <v>6.76</v>
      </c>
      <c r="P27" s="32">
        <v>1</v>
      </c>
      <c r="Q27" s="232">
        <v>1.8599999999999997</v>
      </c>
      <c r="R27" s="249"/>
    </row>
    <row r="28" spans="1:18" s="233" customFormat="1" ht="36" x14ac:dyDescent="0.25">
      <c r="A28" s="256" t="s">
        <v>205</v>
      </c>
      <c r="B28" s="256" t="s">
        <v>206</v>
      </c>
      <c r="C28" s="258">
        <v>21121</v>
      </c>
      <c r="D28" s="257" t="s">
        <v>194</v>
      </c>
      <c r="E28" s="258">
        <v>12</v>
      </c>
      <c r="F28" s="259">
        <f t="shared" si="3"/>
        <v>0.42814328528614248</v>
      </c>
      <c r="G28" s="260">
        <v>1.2</v>
      </c>
      <c r="H28" s="258">
        <v>13</v>
      </c>
      <c r="I28" s="259">
        <v>0.42814328528614248</v>
      </c>
      <c r="J28" s="258">
        <v>1.2</v>
      </c>
      <c r="K28" s="231">
        <v>11</v>
      </c>
      <c r="L28" s="232">
        <v>0</v>
      </c>
      <c r="M28" s="231">
        <v>12</v>
      </c>
      <c r="N28" s="232">
        <v>0.42814328528614248</v>
      </c>
      <c r="O28" s="231">
        <v>1.2</v>
      </c>
      <c r="P28" s="32">
        <v>11</v>
      </c>
      <c r="Q28" s="232">
        <v>0</v>
      </c>
      <c r="R28" s="249"/>
    </row>
    <row r="29" spans="1:18" s="233" customFormat="1" x14ac:dyDescent="0.25">
      <c r="A29" s="256" t="s">
        <v>207</v>
      </c>
      <c r="B29" s="256" t="s">
        <v>208</v>
      </c>
      <c r="C29" s="258">
        <v>21132</v>
      </c>
      <c r="D29" s="257" t="s">
        <v>194</v>
      </c>
      <c r="E29" s="258">
        <v>12</v>
      </c>
      <c r="F29" s="259">
        <f t="shared" si="3"/>
        <v>1.027543884686742</v>
      </c>
      <c r="G29" s="259">
        <v>2.88</v>
      </c>
      <c r="H29" s="258">
        <v>12</v>
      </c>
      <c r="I29" s="259">
        <v>0.25688597117168549</v>
      </c>
      <c r="J29" s="259">
        <v>0.72</v>
      </c>
      <c r="K29" s="231">
        <v>11</v>
      </c>
      <c r="L29" s="232">
        <v>9.000000000000008E-2</v>
      </c>
      <c r="M29" s="231">
        <v>12</v>
      </c>
      <c r="N29" s="232">
        <v>0.77065791351505641</v>
      </c>
      <c r="O29" s="231">
        <v>2.16</v>
      </c>
      <c r="P29" s="32">
        <v>11</v>
      </c>
      <c r="Q29" s="232">
        <v>0.60000000000000009</v>
      </c>
      <c r="R29" s="249"/>
    </row>
    <row r="30" spans="1:18" s="233" customFormat="1" x14ac:dyDescent="0.25">
      <c r="A30" s="256" t="s">
        <v>209</v>
      </c>
      <c r="B30" s="256" t="s">
        <v>210</v>
      </c>
      <c r="C30" s="258">
        <v>21139</v>
      </c>
      <c r="D30" s="257" t="s">
        <v>194</v>
      </c>
      <c r="E30" s="258">
        <v>2</v>
      </c>
      <c r="F30" s="259">
        <f t="shared" si="3"/>
        <v>3.5678607107178538E-2</v>
      </c>
      <c r="G30" s="260">
        <v>0.1</v>
      </c>
      <c r="H30" s="258">
        <v>0</v>
      </c>
      <c r="I30" s="259">
        <v>0</v>
      </c>
      <c r="J30" s="259">
        <v>0</v>
      </c>
      <c r="K30" s="231">
        <v>0</v>
      </c>
      <c r="L30" s="232">
        <v>0</v>
      </c>
      <c r="M30" s="231">
        <v>2</v>
      </c>
      <c r="N30" s="232">
        <v>3.5678607107178538E-2</v>
      </c>
      <c r="O30" s="231">
        <v>0.1</v>
      </c>
      <c r="P30" s="32">
        <v>0</v>
      </c>
      <c r="Q30" s="232">
        <v>0</v>
      </c>
      <c r="R30" s="249"/>
    </row>
    <row r="31" spans="1:18" s="233" customFormat="1" ht="36" x14ac:dyDescent="0.25">
      <c r="A31" s="256" t="s">
        <v>211</v>
      </c>
      <c r="B31" s="256" t="s">
        <v>212</v>
      </c>
      <c r="C31" s="258">
        <v>21139</v>
      </c>
      <c r="D31" s="257" t="s">
        <v>194</v>
      </c>
      <c r="E31" s="258">
        <v>2</v>
      </c>
      <c r="F31" s="259">
        <f t="shared" si="3"/>
        <v>0.1783930355358927</v>
      </c>
      <c r="G31" s="260">
        <v>0.5</v>
      </c>
      <c r="H31" s="258">
        <v>6</v>
      </c>
      <c r="I31" s="259">
        <v>4.2814328528614248E-2</v>
      </c>
      <c r="J31" s="259">
        <v>0.12</v>
      </c>
      <c r="K31" s="231">
        <v>0</v>
      </c>
      <c r="L31" s="232">
        <v>0</v>
      </c>
      <c r="M31" s="231">
        <v>18</v>
      </c>
      <c r="N31" s="232">
        <v>0.12844298558584274</v>
      </c>
      <c r="O31" s="231">
        <v>0.36</v>
      </c>
      <c r="P31" s="32">
        <v>2</v>
      </c>
      <c r="Q31" s="232">
        <v>0.03</v>
      </c>
      <c r="R31" s="249"/>
    </row>
    <row r="32" spans="1:18" s="233" customFormat="1" ht="36" x14ac:dyDescent="0.25">
      <c r="A32" s="256" t="s">
        <v>213</v>
      </c>
      <c r="B32" s="256" t="s">
        <v>214</v>
      </c>
      <c r="C32" s="258">
        <v>21213</v>
      </c>
      <c r="D32" s="257" t="s">
        <v>194</v>
      </c>
      <c r="E32" s="258">
        <v>12</v>
      </c>
      <c r="F32" s="259">
        <f t="shared" si="3"/>
        <v>0.20693592122163551</v>
      </c>
      <c r="G32" s="259">
        <v>0.57999999999999996</v>
      </c>
      <c r="H32" s="258">
        <v>12</v>
      </c>
      <c r="I32" s="259">
        <v>4.9950049950049959E-2</v>
      </c>
      <c r="J32" s="259">
        <v>0.14000000000000001</v>
      </c>
      <c r="K32" s="231">
        <v>34</v>
      </c>
      <c r="L32" s="232">
        <v>2.9999999999999985E-2</v>
      </c>
      <c r="M32" s="231">
        <v>12</v>
      </c>
      <c r="N32" s="232">
        <v>0.14985014985014988</v>
      </c>
      <c r="O32" s="231">
        <v>0.42000000000000004</v>
      </c>
      <c r="P32" s="32">
        <v>93</v>
      </c>
      <c r="Q32" s="232">
        <v>0.10999999999999999</v>
      </c>
      <c r="R32" s="249"/>
    </row>
    <row r="33" spans="1:18" s="233" customFormat="1" x14ac:dyDescent="0.25">
      <c r="A33" s="256" t="s">
        <v>215</v>
      </c>
      <c r="B33" s="256" t="s">
        <v>216</v>
      </c>
      <c r="C33" s="258">
        <v>22111</v>
      </c>
      <c r="D33" s="257" t="s">
        <v>171</v>
      </c>
      <c r="E33" s="258">
        <v>12</v>
      </c>
      <c r="F33" s="259">
        <f t="shared" si="3"/>
        <v>0.24975024975024979</v>
      </c>
      <c r="G33" s="260">
        <v>0.7</v>
      </c>
      <c r="H33" s="258">
        <v>12</v>
      </c>
      <c r="I33" s="259">
        <v>6.0653632082203514E-2</v>
      </c>
      <c r="J33" s="259">
        <v>0.17</v>
      </c>
      <c r="K33" s="231">
        <v>6</v>
      </c>
      <c r="L33" s="232">
        <v>6.3215999999999994E-2</v>
      </c>
      <c r="M33" s="231">
        <v>12</v>
      </c>
      <c r="N33" s="232">
        <v>0.18196089624661055</v>
      </c>
      <c r="O33" s="231">
        <v>0.51</v>
      </c>
      <c r="P33" s="32">
        <v>11</v>
      </c>
      <c r="Q33" s="232">
        <v>8.9217099999999994E-2</v>
      </c>
      <c r="R33" s="249"/>
    </row>
    <row r="34" spans="1:18" s="233" customFormat="1" x14ac:dyDescent="0.25">
      <c r="A34" s="256" t="s">
        <v>217</v>
      </c>
      <c r="B34" s="256" t="s">
        <v>218</v>
      </c>
      <c r="C34" s="258">
        <v>22111</v>
      </c>
      <c r="D34" s="257" t="s">
        <v>219</v>
      </c>
      <c r="E34" s="258">
        <v>4</v>
      </c>
      <c r="F34" s="259">
        <f t="shared" si="3"/>
        <v>1.4271442842871416</v>
      </c>
      <c r="G34" s="258">
        <v>4</v>
      </c>
      <c r="H34" s="258">
        <v>1</v>
      </c>
      <c r="I34" s="259">
        <v>0.35678607107178539</v>
      </c>
      <c r="J34" s="258">
        <v>1</v>
      </c>
      <c r="K34" s="231">
        <v>1</v>
      </c>
      <c r="L34" s="232">
        <v>0.71357000000000004</v>
      </c>
      <c r="M34" s="231">
        <v>3</v>
      </c>
      <c r="N34" s="232">
        <v>1.0703582132153562</v>
      </c>
      <c r="O34" s="231">
        <v>3</v>
      </c>
      <c r="P34" s="32">
        <v>3</v>
      </c>
      <c r="Q34" s="232">
        <v>1.3903561</v>
      </c>
      <c r="R34" s="249"/>
    </row>
    <row r="35" spans="1:18" s="233" customFormat="1" x14ac:dyDescent="0.25">
      <c r="A35" s="256" t="s">
        <v>220</v>
      </c>
      <c r="B35" s="256" t="s">
        <v>221</v>
      </c>
      <c r="C35" s="258">
        <v>22111</v>
      </c>
      <c r="D35" s="257" t="s">
        <v>222</v>
      </c>
      <c r="E35" s="258">
        <v>24</v>
      </c>
      <c r="F35" s="259">
        <f t="shared" si="3"/>
        <v>0.14271442842871415</v>
      </c>
      <c r="G35" s="260">
        <v>0.4</v>
      </c>
      <c r="H35" s="258">
        <v>6</v>
      </c>
      <c r="I35" s="259">
        <v>3.5678607107178538E-2</v>
      </c>
      <c r="J35" s="260">
        <v>0.1</v>
      </c>
      <c r="K35" s="231">
        <v>6</v>
      </c>
      <c r="L35" s="232">
        <v>0</v>
      </c>
      <c r="M35" s="231">
        <v>18</v>
      </c>
      <c r="N35" s="232">
        <v>0.10703582132153561</v>
      </c>
      <c r="O35" s="231">
        <v>0.30000000000000004</v>
      </c>
      <c r="P35" s="32">
        <v>18</v>
      </c>
      <c r="Q35" s="232">
        <v>6.9666000000000006E-2</v>
      </c>
      <c r="R35" s="249"/>
    </row>
    <row r="36" spans="1:18" s="233" customFormat="1" x14ac:dyDescent="0.25">
      <c r="A36" s="256" t="s">
        <v>223</v>
      </c>
      <c r="B36" s="256" t="s">
        <v>224</v>
      </c>
      <c r="C36" s="258">
        <v>22112</v>
      </c>
      <c r="D36" s="257" t="s">
        <v>219</v>
      </c>
      <c r="E36" s="258">
        <v>24</v>
      </c>
      <c r="F36" s="259">
        <f t="shared" si="3"/>
        <v>0.1783930355358927</v>
      </c>
      <c r="G36" s="260">
        <v>0.5</v>
      </c>
      <c r="H36" s="258">
        <v>6</v>
      </c>
      <c r="I36" s="259">
        <v>4.2814328528614248E-2</v>
      </c>
      <c r="J36" s="259">
        <v>0.12</v>
      </c>
      <c r="K36" s="231">
        <v>6</v>
      </c>
      <c r="L36" s="232">
        <v>3.5680000000000003E-2</v>
      </c>
      <c r="M36" s="231">
        <v>18</v>
      </c>
      <c r="N36" s="232">
        <v>0.12844298558584274</v>
      </c>
      <c r="O36" s="231">
        <v>0.36</v>
      </c>
      <c r="P36" s="32">
        <v>15</v>
      </c>
      <c r="Q36" s="232">
        <v>0.11568000000000001</v>
      </c>
      <c r="R36" s="249"/>
    </row>
    <row r="37" spans="1:18" s="233" customFormat="1" x14ac:dyDescent="0.25">
      <c r="A37" s="256" t="s">
        <v>225</v>
      </c>
      <c r="B37" s="256" t="s">
        <v>226</v>
      </c>
      <c r="C37" s="258">
        <v>22112</v>
      </c>
      <c r="D37" s="257" t="s">
        <v>219</v>
      </c>
      <c r="E37" s="258">
        <v>12</v>
      </c>
      <c r="F37" s="259">
        <f t="shared" si="3"/>
        <v>0.1783930355358927</v>
      </c>
      <c r="G37" s="260">
        <v>0.5</v>
      </c>
      <c r="H37" s="258">
        <v>3</v>
      </c>
      <c r="I37" s="259">
        <v>4.2814328528614248E-2</v>
      </c>
      <c r="J37" s="259">
        <v>0.12</v>
      </c>
      <c r="K37" s="231">
        <v>3</v>
      </c>
      <c r="L37" s="232">
        <v>0.10240199999999999</v>
      </c>
      <c r="M37" s="231">
        <v>9</v>
      </c>
      <c r="N37" s="232">
        <v>0.12844298558584274</v>
      </c>
      <c r="O37" s="231">
        <v>0.36</v>
      </c>
      <c r="P37" s="32">
        <v>8</v>
      </c>
      <c r="Q37" s="232">
        <v>0.19240199999999999</v>
      </c>
      <c r="R37" s="249"/>
    </row>
    <row r="38" spans="1:18" s="233" customFormat="1" x14ac:dyDescent="0.25">
      <c r="A38" s="256" t="s">
        <v>227</v>
      </c>
      <c r="B38" s="256" t="s">
        <v>228</v>
      </c>
      <c r="C38" s="258">
        <v>22112</v>
      </c>
      <c r="D38" s="257" t="s">
        <v>171</v>
      </c>
      <c r="E38" s="258">
        <v>5</v>
      </c>
      <c r="F38" s="259">
        <f t="shared" si="3"/>
        <v>0.10703582132153562</v>
      </c>
      <c r="G38" s="260">
        <v>0.3</v>
      </c>
      <c r="H38" s="258">
        <v>15</v>
      </c>
      <c r="I38" s="259">
        <v>2.4975024975024979E-2</v>
      </c>
      <c r="J38" s="259">
        <v>7.0000000000000007E-2</v>
      </c>
      <c r="K38" s="231">
        <v>10</v>
      </c>
      <c r="L38" s="232">
        <v>2.7920000000000007E-2</v>
      </c>
      <c r="M38" s="231">
        <v>45</v>
      </c>
      <c r="N38" s="232">
        <v>7.4925074925074941E-2</v>
      </c>
      <c r="O38" s="231">
        <v>0.21000000000000002</v>
      </c>
      <c r="P38" s="32">
        <v>11</v>
      </c>
      <c r="Q38" s="232">
        <v>8.6900000000000005E-2</v>
      </c>
      <c r="R38" s="249"/>
    </row>
    <row r="39" spans="1:18" s="233" customFormat="1" x14ac:dyDescent="0.25">
      <c r="A39" s="256" t="s">
        <v>229</v>
      </c>
      <c r="B39" s="256" t="s">
        <v>230</v>
      </c>
      <c r="C39" s="258">
        <v>22212</v>
      </c>
      <c r="D39" s="257" t="s">
        <v>231</v>
      </c>
      <c r="E39" s="258">
        <v>1176</v>
      </c>
      <c r="F39" s="259">
        <f t="shared" si="3"/>
        <v>0.71357214214357079</v>
      </c>
      <c r="G39" s="258">
        <v>2</v>
      </c>
      <c r="H39" s="258">
        <v>293</v>
      </c>
      <c r="I39" s="259">
        <v>0.1783930355358927</v>
      </c>
      <c r="J39" s="260">
        <v>0.5</v>
      </c>
      <c r="K39" s="231">
        <v>285</v>
      </c>
      <c r="L39" s="232">
        <v>0.17257</v>
      </c>
      <c r="M39" s="231">
        <v>879</v>
      </c>
      <c r="N39" s="232">
        <v>0.53517910660767809</v>
      </c>
      <c r="O39" s="231">
        <v>1.5</v>
      </c>
      <c r="P39" s="32">
        <v>650</v>
      </c>
      <c r="Q39" s="232">
        <v>0.48414999999999997</v>
      </c>
      <c r="R39" s="249"/>
    </row>
    <row r="40" spans="1:18" s="233" customFormat="1" x14ac:dyDescent="0.25">
      <c r="A40" s="256" t="s">
        <v>232</v>
      </c>
      <c r="B40" s="256" t="s">
        <v>233</v>
      </c>
      <c r="C40" s="258">
        <v>22212</v>
      </c>
      <c r="D40" s="257" t="s">
        <v>231</v>
      </c>
      <c r="E40" s="260">
        <v>760.8</v>
      </c>
      <c r="F40" s="259">
        <f t="shared" si="3"/>
        <v>0.463821892393321</v>
      </c>
      <c r="G40" s="260">
        <v>1.3</v>
      </c>
      <c r="H40" s="258">
        <v>190</v>
      </c>
      <c r="I40" s="259">
        <v>0.11417154274297132</v>
      </c>
      <c r="J40" s="259">
        <v>0.32</v>
      </c>
      <c r="K40" s="231">
        <v>190</v>
      </c>
      <c r="L40" s="232">
        <v>0</v>
      </c>
      <c r="M40" s="231">
        <v>570</v>
      </c>
      <c r="N40" s="232">
        <v>0.34251462822891399</v>
      </c>
      <c r="O40" s="231">
        <v>0.96</v>
      </c>
      <c r="P40" s="32">
        <v>500</v>
      </c>
      <c r="Q40" s="232">
        <v>0.12662690000000001</v>
      </c>
      <c r="R40" s="249"/>
    </row>
    <row r="41" spans="1:18" s="233" customFormat="1" ht="54" x14ac:dyDescent="0.25">
      <c r="A41" s="256" t="s">
        <v>234</v>
      </c>
      <c r="B41" s="256" t="s">
        <v>235</v>
      </c>
      <c r="C41" s="258">
        <v>22212</v>
      </c>
      <c r="D41" s="257" t="s">
        <v>231</v>
      </c>
      <c r="E41" s="260">
        <v>643.20000000000005</v>
      </c>
      <c r="F41" s="259">
        <f t="shared" si="3"/>
        <v>0.39246467817896397</v>
      </c>
      <c r="G41" s="260">
        <v>1.1000000000000001</v>
      </c>
      <c r="H41" s="258">
        <v>160</v>
      </c>
      <c r="I41" s="259">
        <v>9.6332239189382052E-2</v>
      </c>
      <c r="J41" s="259">
        <v>0.27</v>
      </c>
      <c r="K41" s="231">
        <v>160</v>
      </c>
      <c r="L41" s="232">
        <v>0.29613</v>
      </c>
      <c r="M41" s="231">
        <v>480</v>
      </c>
      <c r="N41" s="232">
        <v>0.28899671756814616</v>
      </c>
      <c r="O41" s="231">
        <v>0.81</v>
      </c>
      <c r="P41" s="32">
        <v>370</v>
      </c>
      <c r="Q41" s="232">
        <v>0.39212999999999998</v>
      </c>
      <c r="R41" s="249"/>
    </row>
    <row r="42" spans="1:18" s="233" customFormat="1" ht="36" x14ac:dyDescent="0.25">
      <c r="A42" s="256" t="s">
        <v>236</v>
      </c>
      <c r="B42" s="256" t="s">
        <v>237</v>
      </c>
      <c r="C42" s="258">
        <v>22212</v>
      </c>
      <c r="D42" s="257" t="s">
        <v>231</v>
      </c>
      <c r="E42" s="258">
        <v>480</v>
      </c>
      <c r="F42" s="259">
        <f t="shared" si="3"/>
        <v>0.28186099614671045</v>
      </c>
      <c r="G42" s="259">
        <v>0.79</v>
      </c>
      <c r="H42" s="258">
        <v>120</v>
      </c>
      <c r="I42" s="259">
        <v>7.1357214214357076E-2</v>
      </c>
      <c r="J42" s="260">
        <v>0.2</v>
      </c>
      <c r="K42" s="231">
        <v>120</v>
      </c>
      <c r="L42" s="232">
        <v>5.9440000000000007E-2</v>
      </c>
      <c r="M42" s="231">
        <v>360</v>
      </c>
      <c r="N42" s="232">
        <v>0.21407164264307121</v>
      </c>
      <c r="O42" s="231">
        <v>0.60000000000000009</v>
      </c>
      <c r="P42" s="32">
        <v>275</v>
      </c>
      <c r="Q42" s="232">
        <v>0.13044</v>
      </c>
      <c r="R42" s="249"/>
    </row>
    <row r="43" spans="1:18" s="233" customFormat="1" ht="90" x14ac:dyDescent="0.25">
      <c r="A43" s="256" t="s">
        <v>238</v>
      </c>
      <c r="B43" s="256" t="s">
        <v>239</v>
      </c>
      <c r="C43" s="258">
        <v>22212</v>
      </c>
      <c r="D43" s="257" t="s">
        <v>231</v>
      </c>
      <c r="E43" s="260">
        <v>1231.2</v>
      </c>
      <c r="F43" s="259">
        <f t="shared" si="3"/>
        <v>0.7492507492507493</v>
      </c>
      <c r="G43" s="260">
        <v>2.1</v>
      </c>
      <c r="H43" s="258">
        <v>308</v>
      </c>
      <c r="I43" s="259">
        <v>0.19623233908948198</v>
      </c>
      <c r="J43" s="260">
        <v>0.55000000000000004</v>
      </c>
      <c r="K43" s="231">
        <v>0</v>
      </c>
      <c r="L43" s="232">
        <v>0.26758999999999999</v>
      </c>
      <c r="M43" s="231">
        <v>924</v>
      </c>
      <c r="N43" s="232">
        <v>0.5530184101612674</v>
      </c>
      <c r="O43" s="231">
        <v>1.55</v>
      </c>
      <c r="P43" s="32">
        <v>75</v>
      </c>
      <c r="Q43" s="232">
        <v>0.49829000000000001</v>
      </c>
      <c r="R43" s="249"/>
    </row>
    <row r="44" spans="1:18" s="233" customFormat="1" ht="54" x14ac:dyDescent="0.25">
      <c r="A44" s="256" t="s">
        <v>240</v>
      </c>
      <c r="B44" s="256" t="s">
        <v>241</v>
      </c>
      <c r="C44" s="258">
        <v>22212</v>
      </c>
      <c r="D44" s="257" t="s">
        <v>231</v>
      </c>
      <c r="E44" s="258">
        <v>48</v>
      </c>
      <c r="F44" s="259">
        <f t="shared" si="3"/>
        <v>0.1783930355358927</v>
      </c>
      <c r="G44" s="260">
        <v>0.5</v>
      </c>
      <c r="H44" s="258">
        <v>12</v>
      </c>
      <c r="I44" s="259">
        <v>4.2814328528614248E-2</v>
      </c>
      <c r="J44" s="259">
        <v>0.12</v>
      </c>
      <c r="K44" s="231">
        <v>12</v>
      </c>
      <c r="L44" s="232">
        <v>4.852299999999999E-2</v>
      </c>
      <c r="M44" s="231">
        <v>36</v>
      </c>
      <c r="N44" s="232">
        <v>0.12844298558584274</v>
      </c>
      <c r="O44" s="231">
        <v>0.36</v>
      </c>
      <c r="P44" s="32">
        <v>25</v>
      </c>
      <c r="Q44" s="232">
        <v>9.0522999999999992E-2</v>
      </c>
      <c r="R44" s="249"/>
    </row>
    <row r="45" spans="1:18" s="233" customFormat="1" x14ac:dyDescent="0.25">
      <c r="A45" s="256" t="s">
        <v>242</v>
      </c>
      <c r="B45" s="256" t="s">
        <v>243</v>
      </c>
      <c r="C45" s="258">
        <v>22213</v>
      </c>
      <c r="D45" s="257" t="s">
        <v>244</v>
      </c>
      <c r="E45" s="258">
        <v>10</v>
      </c>
      <c r="F45" s="259">
        <f t="shared" si="3"/>
        <v>0.30326816041101756</v>
      </c>
      <c r="G45" s="259">
        <v>0.85</v>
      </c>
      <c r="H45" s="258">
        <v>3</v>
      </c>
      <c r="I45" s="259">
        <v>0.10703582132153562</v>
      </c>
      <c r="J45" s="260">
        <v>0.3</v>
      </c>
      <c r="K45" s="231">
        <v>2</v>
      </c>
      <c r="L45" s="232">
        <v>0.14413999999999999</v>
      </c>
      <c r="M45" s="231">
        <v>7</v>
      </c>
      <c r="N45" s="232">
        <v>0.24975024975024979</v>
      </c>
      <c r="O45" s="231">
        <v>0.7</v>
      </c>
      <c r="P45" s="32">
        <v>5</v>
      </c>
      <c r="Q45" s="232">
        <v>0.22414000000000001</v>
      </c>
      <c r="R45" s="249"/>
    </row>
    <row r="46" spans="1:18" s="233" customFormat="1" x14ac:dyDescent="0.25">
      <c r="A46" s="256" t="s">
        <v>245</v>
      </c>
      <c r="B46" s="256" t="s">
        <v>246</v>
      </c>
      <c r="C46" s="258">
        <v>22213</v>
      </c>
      <c r="D46" s="257" t="s">
        <v>73</v>
      </c>
      <c r="E46" s="258">
        <v>2</v>
      </c>
      <c r="F46" s="259">
        <f t="shared" si="3"/>
        <v>1.2202083630655061</v>
      </c>
      <c r="G46" s="259">
        <v>3.42</v>
      </c>
      <c r="H46" s="258">
        <v>2</v>
      </c>
      <c r="I46" s="259">
        <v>0.35678607107178539</v>
      </c>
      <c r="J46" s="260">
        <v>1</v>
      </c>
      <c r="K46" s="231">
        <v>1</v>
      </c>
      <c r="L46" s="232">
        <v>0.36</v>
      </c>
      <c r="M46" s="231">
        <v>5</v>
      </c>
      <c r="N46" s="232">
        <v>1.0703582132153562</v>
      </c>
      <c r="O46" s="231">
        <v>3</v>
      </c>
      <c r="P46" s="32">
        <v>2</v>
      </c>
      <c r="Q46" s="232">
        <v>0.63</v>
      </c>
      <c r="R46" s="249"/>
    </row>
    <row r="47" spans="1:18" s="233" customFormat="1" ht="36" x14ac:dyDescent="0.25">
      <c r="A47" s="256" t="s">
        <v>247</v>
      </c>
      <c r="B47" s="256" t="s">
        <v>248</v>
      </c>
      <c r="C47" s="258">
        <v>22214</v>
      </c>
      <c r="D47" s="257" t="s">
        <v>73</v>
      </c>
      <c r="E47" s="258">
        <v>7</v>
      </c>
      <c r="F47" s="259">
        <f t="shared" si="3"/>
        <v>0.14985014985014986</v>
      </c>
      <c r="G47" s="259">
        <v>0.42</v>
      </c>
      <c r="H47" s="258">
        <v>0</v>
      </c>
      <c r="I47" s="259">
        <v>0</v>
      </c>
      <c r="J47" s="258">
        <v>0</v>
      </c>
      <c r="K47" s="231">
        <v>1</v>
      </c>
      <c r="L47" s="232">
        <v>0.02</v>
      </c>
      <c r="M47" s="231">
        <v>7</v>
      </c>
      <c r="N47" s="232">
        <v>0.14985014985014986</v>
      </c>
      <c r="O47" s="231">
        <v>0.42</v>
      </c>
      <c r="P47" s="32">
        <v>1</v>
      </c>
      <c r="Q47" s="232">
        <v>0.02</v>
      </c>
      <c r="R47" s="249"/>
    </row>
    <row r="48" spans="1:18" s="233" customFormat="1" ht="36" x14ac:dyDescent="0.25">
      <c r="A48" s="256" t="s">
        <v>249</v>
      </c>
      <c r="B48" s="256" t="s">
        <v>250</v>
      </c>
      <c r="C48" s="258">
        <v>22214</v>
      </c>
      <c r="D48" s="257" t="s">
        <v>73</v>
      </c>
      <c r="E48" s="258">
        <v>2</v>
      </c>
      <c r="F48" s="259">
        <f t="shared" si="3"/>
        <v>7.1357214214357076E-2</v>
      </c>
      <c r="G48" s="260">
        <v>0.2</v>
      </c>
      <c r="H48" s="258">
        <v>0</v>
      </c>
      <c r="I48" s="259">
        <v>0</v>
      </c>
      <c r="J48" s="258">
        <v>0</v>
      </c>
      <c r="K48" s="231">
        <v>0</v>
      </c>
      <c r="L48" s="232">
        <v>0</v>
      </c>
      <c r="M48" s="231">
        <v>2</v>
      </c>
      <c r="N48" s="232">
        <v>7.1357214214357076E-2</v>
      </c>
      <c r="O48" s="231">
        <v>0.2</v>
      </c>
      <c r="P48" s="32">
        <v>2</v>
      </c>
      <c r="Q48" s="232">
        <v>5.3519999999999998E-2</v>
      </c>
      <c r="R48" s="249"/>
    </row>
    <row r="49" spans="1:18" s="233" customFormat="1" ht="36" x14ac:dyDescent="0.25">
      <c r="A49" s="256" t="s">
        <v>251</v>
      </c>
      <c r="B49" s="256" t="s">
        <v>252</v>
      </c>
      <c r="C49" s="258">
        <v>22214</v>
      </c>
      <c r="D49" s="257" t="s">
        <v>171</v>
      </c>
      <c r="E49" s="258">
        <v>2</v>
      </c>
      <c r="F49" s="259">
        <f t="shared" si="3"/>
        <v>0.2854288568574283</v>
      </c>
      <c r="G49" s="260">
        <v>0.8</v>
      </c>
      <c r="H49" s="258">
        <v>0</v>
      </c>
      <c r="I49" s="259">
        <v>0</v>
      </c>
      <c r="J49" s="258">
        <v>0</v>
      </c>
      <c r="K49" s="231">
        <v>1</v>
      </c>
      <c r="L49" s="232">
        <v>0.03</v>
      </c>
      <c r="M49" s="231">
        <v>2</v>
      </c>
      <c r="N49" s="232">
        <v>0.2854288568574283</v>
      </c>
      <c r="O49" s="231">
        <v>0.8</v>
      </c>
      <c r="P49" s="32">
        <v>3</v>
      </c>
      <c r="Q49" s="232">
        <v>0.15</v>
      </c>
      <c r="R49" s="249"/>
    </row>
    <row r="50" spans="1:18" s="233" customFormat="1" ht="36" x14ac:dyDescent="0.25">
      <c r="A50" s="256" t="s">
        <v>253</v>
      </c>
      <c r="B50" s="256" t="s">
        <v>254</v>
      </c>
      <c r="C50" s="258">
        <v>22214</v>
      </c>
      <c r="D50" s="257" t="s">
        <v>73</v>
      </c>
      <c r="E50" s="258">
        <v>2</v>
      </c>
      <c r="F50" s="259">
        <f t="shared" si="3"/>
        <v>7.1357214214357078E-3</v>
      </c>
      <c r="G50" s="259">
        <v>0.02</v>
      </c>
      <c r="H50" s="258">
        <v>0</v>
      </c>
      <c r="I50" s="259">
        <v>0</v>
      </c>
      <c r="J50" s="258">
        <v>0</v>
      </c>
      <c r="K50" s="231">
        <v>0</v>
      </c>
      <c r="L50" s="232">
        <v>0</v>
      </c>
      <c r="M50" s="231">
        <v>2</v>
      </c>
      <c r="N50" s="232">
        <v>7.1357214214357078E-3</v>
      </c>
      <c r="O50" s="231">
        <v>0.02</v>
      </c>
      <c r="P50" s="32">
        <v>0</v>
      </c>
      <c r="Q50" s="232">
        <v>0</v>
      </c>
      <c r="R50" s="249"/>
    </row>
    <row r="51" spans="1:18" s="233" customFormat="1" x14ac:dyDescent="0.25">
      <c r="A51" s="256" t="s">
        <v>255</v>
      </c>
      <c r="B51" s="256" t="s">
        <v>256</v>
      </c>
      <c r="C51" s="258">
        <v>22221</v>
      </c>
      <c r="D51" s="257" t="s">
        <v>244</v>
      </c>
      <c r="E51" s="258">
        <v>15</v>
      </c>
      <c r="F51" s="259">
        <f t="shared" si="3"/>
        <v>0.35678607107178539</v>
      </c>
      <c r="G51" s="258">
        <v>1</v>
      </c>
      <c r="H51" s="258">
        <v>4</v>
      </c>
      <c r="I51" s="259">
        <v>9.6332239189382052E-2</v>
      </c>
      <c r="J51" s="259">
        <v>0.27</v>
      </c>
      <c r="K51" s="231">
        <v>5</v>
      </c>
      <c r="L51" s="232">
        <v>0.10442000000000001</v>
      </c>
      <c r="M51" s="231">
        <v>12</v>
      </c>
      <c r="N51" s="232">
        <v>0.28899671756814616</v>
      </c>
      <c r="O51" s="231">
        <v>0.81</v>
      </c>
      <c r="P51" s="32">
        <v>16</v>
      </c>
      <c r="Q51" s="232">
        <v>0.2956819</v>
      </c>
      <c r="R51" s="249"/>
    </row>
    <row r="52" spans="1:18" s="233" customFormat="1" x14ac:dyDescent="0.25">
      <c r="A52" s="256" t="s">
        <v>257</v>
      </c>
      <c r="B52" s="256" t="s">
        <v>258</v>
      </c>
      <c r="C52" s="258">
        <v>22221</v>
      </c>
      <c r="D52" s="257" t="s">
        <v>171</v>
      </c>
      <c r="E52" s="258">
        <v>12</v>
      </c>
      <c r="F52" s="259">
        <f t="shared" si="3"/>
        <v>0.1783930355358927</v>
      </c>
      <c r="G52" s="260">
        <v>0.5</v>
      </c>
      <c r="H52" s="258">
        <v>3</v>
      </c>
      <c r="I52" s="259">
        <v>4.2814328528614248E-2</v>
      </c>
      <c r="J52" s="259">
        <v>0.12</v>
      </c>
      <c r="K52" s="231">
        <v>1</v>
      </c>
      <c r="L52" s="232">
        <v>0</v>
      </c>
      <c r="M52" s="231">
        <v>9</v>
      </c>
      <c r="N52" s="232">
        <v>0.12844298558584274</v>
      </c>
      <c r="O52" s="231">
        <v>0.36</v>
      </c>
      <c r="P52" s="32">
        <v>3</v>
      </c>
      <c r="Q52" s="232">
        <v>0</v>
      </c>
      <c r="R52" s="249"/>
    </row>
    <row r="53" spans="1:18" s="233" customFormat="1" ht="108" x14ac:dyDescent="0.25">
      <c r="A53" s="256" t="s">
        <v>259</v>
      </c>
      <c r="B53" s="256" t="s">
        <v>260</v>
      </c>
      <c r="C53" s="258">
        <v>22221</v>
      </c>
      <c r="D53" s="257" t="s">
        <v>171</v>
      </c>
      <c r="E53" s="258">
        <v>4</v>
      </c>
      <c r="F53" s="259">
        <f t="shared" si="3"/>
        <v>0.71357214214357079</v>
      </c>
      <c r="G53" s="258">
        <v>2</v>
      </c>
      <c r="H53" s="258">
        <v>1</v>
      </c>
      <c r="I53" s="259">
        <v>0.1783930355358927</v>
      </c>
      <c r="J53" s="260">
        <v>0.5</v>
      </c>
      <c r="K53" s="231">
        <v>2</v>
      </c>
      <c r="L53" s="232">
        <v>7.0000000000000007E-2</v>
      </c>
      <c r="M53" s="231">
        <v>3</v>
      </c>
      <c r="N53" s="232">
        <v>0.53517910660767809</v>
      </c>
      <c r="O53" s="231">
        <v>1.5</v>
      </c>
      <c r="P53" s="32">
        <v>5</v>
      </c>
      <c r="Q53" s="232">
        <v>0.36</v>
      </c>
      <c r="R53" s="249"/>
    </row>
    <row r="54" spans="1:18" s="233" customFormat="1" ht="36" x14ac:dyDescent="0.25">
      <c r="A54" s="256" t="s">
        <v>261</v>
      </c>
      <c r="B54" s="256" t="s">
        <v>262</v>
      </c>
      <c r="C54" s="258">
        <v>22221</v>
      </c>
      <c r="D54" s="257" t="s">
        <v>171</v>
      </c>
      <c r="E54" s="258">
        <v>1</v>
      </c>
      <c r="F54" s="259">
        <f t="shared" si="3"/>
        <v>0.21407164264307124</v>
      </c>
      <c r="G54" s="260">
        <v>0.6</v>
      </c>
      <c r="H54" s="258">
        <v>0</v>
      </c>
      <c r="I54" s="259">
        <v>0</v>
      </c>
      <c r="J54" s="258">
        <v>0</v>
      </c>
      <c r="K54" s="231">
        <v>0</v>
      </c>
      <c r="L54" s="232">
        <v>0</v>
      </c>
      <c r="M54" s="231">
        <v>1</v>
      </c>
      <c r="N54" s="232">
        <v>0.21407164264307124</v>
      </c>
      <c r="O54" s="231">
        <v>0.6</v>
      </c>
      <c r="P54" s="32">
        <v>0</v>
      </c>
      <c r="Q54" s="232">
        <v>0</v>
      </c>
      <c r="R54" s="249"/>
    </row>
    <row r="55" spans="1:18" s="233" customFormat="1" ht="36" x14ac:dyDescent="0.25">
      <c r="A55" s="256" t="s">
        <v>263</v>
      </c>
      <c r="B55" s="256" t="s">
        <v>264</v>
      </c>
      <c r="C55" s="258">
        <v>22221</v>
      </c>
      <c r="D55" s="257" t="s">
        <v>171</v>
      </c>
      <c r="E55" s="258">
        <v>1</v>
      </c>
      <c r="F55" s="259">
        <f t="shared" si="3"/>
        <v>0.35678607107178539</v>
      </c>
      <c r="G55" s="258">
        <v>1</v>
      </c>
      <c r="H55" s="258">
        <v>0</v>
      </c>
      <c r="I55" s="259">
        <v>0</v>
      </c>
      <c r="J55" s="258">
        <v>0</v>
      </c>
      <c r="K55" s="231">
        <v>0</v>
      </c>
      <c r="L55" s="232">
        <v>0</v>
      </c>
      <c r="M55" s="231">
        <v>1</v>
      </c>
      <c r="N55" s="232">
        <v>0.35678607107178539</v>
      </c>
      <c r="O55" s="231">
        <v>1</v>
      </c>
      <c r="P55" s="32">
        <v>0</v>
      </c>
      <c r="Q55" s="232">
        <v>0</v>
      </c>
      <c r="R55" s="249"/>
    </row>
    <row r="56" spans="1:18" s="233" customFormat="1" ht="54" x14ac:dyDescent="0.25">
      <c r="A56" s="256" t="s">
        <v>265</v>
      </c>
      <c r="B56" s="256" t="s">
        <v>266</v>
      </c>
      <c r="C56" s="258">
        <v>22231</v>
      </c>
      <c r="D56" s="257" t="s">
        <v>171</v>
      </c>
      <c r="E56" s="258">
        <v>1</v>
      </c>
      <c r="F56" s="259">
        <f t="shared" si="3"/>
        <v>0.35678607107178539</v>
      </c>
      <c r="G56" s="258">
        <v>1</v>
      </c>
      <c r="H56" s="258">
        <v>0</v>
      </c>
      <c r="I56" s="259">
        <v>0</v>
      </c>
      <c r="J56" s="258">
        <v>0</v>
      </c>
      <c r="K56" s="231">
        <v>0</v>
      </c>
      <c r="L56" s="232">
        <v>0</v>
      </c>
      <c r="M56" s="231">
        <v>1</v>
      </c>
      <c r="N56" s="232">
        <v>0.35678607107178539</v>
      </c>
      <c r="O56" s="231">
        <v>1</v>
      </c>
      <c r="P56" s="32">
        <v>3</v>
      </c>
      <c r="Q56" s="232">
        <v>0.3559445</v>
      </c>
      <c r="R56" s="249"/>
    </row>
    <row r="57" spans="1:18" s="233" customFormat="1" ht="39" x14ac:dyDescent="0.25">
      <c r="A57" s="256" t="s">
        <v>267</v>
      </c>
      <c r="B57" s="256" t="s">
        <v>268</v>
      </c>
      <c r="C57" s="258">
        <v>22311</v>
      </c>
      <c r="D57" s="257" t="s">
        <v>269</v>
      </c>
      <c r="E57" s="258">
        <v>4</v>
      </c>
      <c r="F57" s="259">
        <f t="shared" si="3"/>
        <v>1.0667903525046383</v>
      </c>
      <c r="G57" s="259">
        <v>2.99</v>
      </c>
      <c r="H57" s="258">
        <v>1</v>
      </c>
      <c r="I57" s="259">
        <v>0.30326816041101756</v>
      </c>
      <c r="J57" s="260">
        <v>0.85</v>
      </c>
      <c r="K57" s="231">
        <v>1</v>
      </c>
      <c r="L57" s="232">
        <v>0.26981000000000011</v>
      </c>
      <c r="M57" s="231">
        <v>3</v>
      </c>
      <c r="N57" s="232">
        <v>0.927643784786642</v>
      </c>
      <c r="O57" s="231">
        <v>2.6</v>
      </c>
      <c r="P57" s="32">
        <v>6</v>
      </c>
      <c r="Q57" s="232">
        <v>0.89577580000000012</v>
      </c>
      <c r="R57" s="249"/>
    </row>
    <row r="58" spans="1:18" s="233" customFormat="1" ht="36" x14ac:dyDescent="0.25">
      <c r="A58" s="256" t="s">
        <v>270</v>
      </c>
      <c r="B58" s="256" t="s">
        <v>271</v>
      </c>
      <c r="C58" s="258">
        <v>22312</v>
      </c>
      <c r="D58" s="257" t="s">
        <v>272</v>
      </c>
      <c r="E58" s="258">
        <v>2</v>
      </c>
      <c r="F58" s="259">
        <f t="shared" si="3"/>
        <v>0.19623233908948198</v>
      </c>
      <c r="G58" s="259">
        <v>0.55000000000000004</v>
      </c>
      <c r="H58" s="258">
        <v>2</v>
      </c>
      <c r="I58" s="259">
        <v>4.9950049950049959E-2</v>
      </c>
      <c r="J58" s="259">
        <v>0.14000000000000001</v>
      </c>
      <c r="K58" s="231">
        <v>3</v>
      </c>
      <c r="L58" s="232">
        <v>5.0000000000000017E-2</v>
      </c>
      <c r="M58" s="231">
        <v>6</v>
      </c>
      <c r="N58" s="232">
        <v>0.14985014985014988</v>
      </c>
      <c r="O58" s="231">
        <v>0.42000000000000004</v>
      </c>
      <c r="P58" s="32">
        <v>7</v>
      </c>
      <c r="Q58" s="232">
        <v>0.14847650000000001</v>
      </c>
      <c r="R58" s="249"/>
    </row>
    <row r="59" spans="1:18" s="233" customFormat="1" ht="72" x14ac:dyDescent="0.25">
      <c r="A59" s="256" t="s">
        <v>273</v>
      </c>
      <c r="B59" s="256" t="s">
        <v>274</v>
      </c>
      <c r="C59" s="258">
        <v>22313</v>
      </c>
      <c r="D59" s="257" t="s">
        <v>73</v>
      </c>
      <c r="E59" s="258">
        <v>12</v>
      </c>
      <c r="F59" s="259">
        <f t="shared" si="3"/>
        <v>0.2319109461966605</v>
      </c>
      <c r="G59" s="259">
        <v>0.65</v>
      </c>
      <c r="H59" s="258">
        <v>3</v>
      </c>
      <c r="I59" s="259">
        <v>4.2814328528614248E-2</v>
      </c>
      <c r="J59" s="259">
        <v>0.12</v>
      </c>
      <c r="K59" s="231">
        <v>3</v>
      </c>
      <c r="L59" s="232">
        <v>7.0000000000000007E-2</v>
      </c>
      <c r="M59" s="231">
        <v>9</v>
      </c>
      <c r="N59" s="232">
        <v>0.12844298558584274</v>
      </c>
      <c r="O59" s="231">
        <v>0.36</v>
      </c>
      <c r="P59" s="32">
        <v>8</v>
      </c>
      <c r="Q59" s="232">
        <v>0.13672000000000001</v>
      </c>
      <c r="R59" s="249"/>
    </row>
    <row r="60" spans="1:18" s="233" customFormat="1" x14ac:dyDescent="0.25">
      <c r="A60" s="256" t="s">
        <v>275</v>
      </c>
      <c r="B60" s="256" t="s">
        <v>276</v>
      </c>
      <c r="C60" s="258">
        <v>22314</v>
      </c>
      <c r="D60" s="257" t="s">
        <v>231</v>
      </c>
      <c r="E60" s="258">
        <v>250</v>
      </c>
      <c r="F60" s="259">
        <f t="shared" si="3"/>
        <v>0.14271442842871415</v>
      </c>
      <c r="G60" s="260">
        <v>0.4</v>
      </c>
      <c r="H60" s="258">
        <v>63</v>
      </c>
      <c r="I60" s="259">
        <v>3.5678607107178538E-2</v>
      </c>
      <c r="J60" s="260">
        <v>0.1</v>
      </c>
      <c r="K60" s="231">
        <v>70</v>
      </c>
      <c r="L60" s="232">
        <v>0</v>
      </c>
      <c r="M60" s="231">
        <v>188</v>
      </c>
      <c r="N60" s="232">
        <v>0.10703582132153561</v>
      </c>
      <c r="O60" s="231">
        <v>0.30000000000000004</v>
      </c>
      <c r="P60" s="32">
        <v>210</v>
      </c>
      <c r="Q60" s="232">
        <v>3.5680000000000003E-2</v>
      </c>
      <c r="R60" s="249"/>
    </row>
    <row r="61" spans="1:18" s="233" customFormat="1" ht="36" x14ac:dyDescent="0.25">
      <c r="A61" s="256" t="s">
        <v>277</v>
      </c>
      <c r="B61" s="256" t="s">
        <v>278</v>
      </c>
      <c r="C61" s="258">
        <v>22314</v>
      </c>
      <c r="D61" s="257" t="s">
        <v>171</v>
      </c>
      <c r="E61" s="258">
        <v>3</v>
      </c>
      <c r="F61" s="259">
        <f t="shared" si="3"/>
        <v>0.10703582132153562</v>
      </c>
      <c r="G61" s="260">
        <v>0.3</v>
      </c>
      <c r="H61" s="258">
        <v>1</v>
      </c>
      <c r="I61" s="259">
        <v>3.5678607107178538E-2</v>
      </c>
      <c r="J61" s="258">
        <v>0.1</v>
      </c>
      <c r="K61" s="231">
        <v>1</v>
      </c>
      <c r="L61" s="232">
        <v>3.9999999999999994E-2</v>
      </c>
      <c r="M61" s="231">
        <v>2</v>
      </c>
      <c r="N61" s="232">
        <v>7.1357214214357076E-2</v>
      </c>
      <c r="O61" s="231">
        <v>0.2</v>
      </c>
      <c r="P61" s="32">
        <v>5</v>
      </c>
      <c r="Q61" s="232">
        <v>7.5679999999999997E-2</v>
      </c>
      <c r="R61" s="249"/>
    </row>
    <row r="62" spans="1:18" s="233" customFormat="1" ht="36" x14ac:dyDescent="0.25">
      <c r="A62" s="256" t="s">
        <v>279</v>
      </c>
      <c r="B62" s="256" t="s">
        <v>280</v>
      </c>
      <c r="C62" s="258">
        <v>22315</v>
      </c>
      <c r="D62" s="257" t="s">
        <v>73</v>
      </c>
      <c r="E62" s="258">
        <v>10</v>
      </c>
      <c r="F62" s="259">
        <f t="shared" si="3"/>
        <v>0.35678607107178539</v>
      </c>
      <c r="G62" s="258">
        <v>1</v>
      </c>
      <c r="H62" s="258">
        <v>2</v>
      </c>
      <c r="I62" s="259">
        <v>7.1357214214357076E-2</v>
      </c>
      <c r="J62" s="260">
        <v>0.2</v>
      </c>
      <c r="K62" s="231">
        <v>7</v>
      </c>
      <c r="L62" s="232">
        <v>0.35463999999999996</v>
      </c>
      <c r="M62" s="231">
        <v>7</v>
      </c>
      <c r="N62" s="232">
        <v>0.24975024975024979</v>
      </c>
      <c r="O62" s="231">
        <v>0.7</v>
      </c>
      <c r="P62" s="32">
        <v>10</v>
      </c>
      <c r="Q62" s="232">
        <v>0.47463999999999995</v>
      </c>
      <c r="R62" s="249"/>
    </row>
    <row r="63" spans="1:18" s="233" customFormat="1" x14ac:dyDescent="0.25">
      <c r="A63" s="256" t="s">
        <v>281</v>
      </c>
      <c r="B63" s="256" t="s">
        <v>282</v>
      </c>
      <c r="C63" s="258">
        <v>22412</v>
      </c>
      <c r="D63" s="257" t="s">
        <v>171</v>
      </c>
      <c r="E63" s="258">
        <v>1</v>
      </c>
      <c r="F63" s="259">
        <f t="shared" si="3"/>
        <v>0.16055373198230344</v>
      </c>
      <c r="G63" s="259">
        <v>0.45</v>
      </c>
      <c r="H63" s="258">
        <v>0</v>
      </c>
      <c r="I63" s="259">
        <v>0</v>
      </c>
      <c r="J63" s="258">
        <v>0</v>
      </c>
      <c r="K63" s="231">
        <v>0</v>
      </c>
      <c r="L63" s="232">
        <v>0</v>
      </c>
      <c r="M63" s="231">
        <v>1</v>
      </c>
      <c r="N63" s="232">
        <v>0.16055373198230344</v>
      </c>
      <c r="O63" s="231">
        <v>0.45</v>
      </c>
      <c r="P63" s="32">
        <v>0</v>
      </c>
      <c r="Q63" s="232">
        <v>0</v>
      </c>
      <c r="R63" s="249"/>
    </row>
    <row r="64" spans="1:18" s="233" customFormat="1" ht="36" x14ac:dyDescent="0.25">
      <c r="A64" s="256" t="s">
        <v>283</v>
      </c>
      <c r="B64" s="256" t="s">
        <v>284</v>
      </c>
      <c r="C64" s="258">
        <v>22413</v>
      </c>
      <c r="D64" s="257" t="s">
        <v>73</v>
      </c>
      <c r="E64" s="258">
        <v>2</v>
      </c>
      <c r="F64" s="259">
        <f t="shared" si="3"/>
        <v>2.1799628942486087</v>
      </c>
      <c r="G64" s="259">
        <v>6.11</v>
      </c>
      <c r="H64" s="258">
        <v>2</v>
      </c>
      <c r="I64" s="259">
        <v>0.57085771371485661</v>
      </c>
      <c r="J64" s="260">
        <v>1.6</v>
      </c>
      <c r="K64" s="231">
        <v>6</v>
      </c>
      <c r="L64" s="232">
        <v>0.52661609999999981</v>
      </c>
      <c r="M64" s="231">
        <v>6</v>
      </c>
      <c r="N64" s="232">
        <v>1.7125731411445697</v>
      </c>
      <c r="O64" s="231">
        <v>4.8000000000000007</v>
      </c>
      <c r="P64" s="32">
        <v>16</v>
      </c>
      <c r="Q64" s="232">
        <v>1.6649048</v>
      </c>
      <c r="R64" s="249"/>
    </row>
    <row r="65" spans="1:18" s="233" customFormat="1" ht="36" x14ac:dyDescent="0.25">
      <c r="A65" s="256" t="s">
        <v>285</v>
      </c>
      <c r="B65" s="256" t="s">
        <v>286</v>
      </c>
      <c r="C65" s="258">
        <v>22413</v>
      </c>
      <c r="D65" s="257" t="s">
        <v>73</v>
      </c>
      <c r="E65" s="258">
        <v>3</v>
      </c>
      <c r="F65" s="259">
        <f t="shared" si="3"/>
        <v>0.10703582132153562</v>
      </c>
      <c r="G65" s="260">
        <v>0.3</v>
      </c>
      <c r="H65" s="258">
        <v>3</v>
      </c>
      <c r="I65" s="259">
        <v>0.10703582132153562</v>
      </c>
      <c r="J65" s="258">
        <v>0.3</v>
      </c>
      <c r="K65" s="231">
        <v>2</v>
      </c>
      <c r="L65" s="232">
        <v>0.11</v>
      </c>
      <c r="M65" s="231">
        <v>3</v>
      </c>
      <c r="N65" s="232">
        <v>0.10703582132153562</v>
      </c>
      <c r="O65" s="231">
        <v>0.3</v>
      </c>
      <c r="P65" s="32">
        <v>2</v>
      </c>
      <c r="Q65" s="232">
        <v>0.11</v>
      </c>
      <c r="R65" s="249"/>
    </row>
    <row r="66" spans="1:18" s="233" customFormat="1" ht="54" x14ac:dyDescent="0.25">
      <c r="A66" s="256" t="s">
        <v>287</v>
      </c>
      <c r="B66" s="256" t="s">
        <v>288</v>
      </c>
      <c r="C66" s="258">
        <v>22413</v>
      </c>
      <c r="D66" s="257" t="s">
        <v>194</v>
      </c>
      <c r="E66" s="258">
        <v>1</v>
      </c>
      <c r="F66" s="259">
        <f t="shared" si="3"/>
        <v>1.2808619951477096</v>
      </c>
      <c r="G66" s="259">
        <v>3.59</v>
      </c>
      <c r="H66" s="258">
        <v>1</v>
      </c>
      <c r="I66" s="259">
        <v>0.30326816041101756</v>
      </c>
      <c r="J66" s="259">
        <v>0.85</v>
      </c>
      <c r="K66" s="231">
        <v>3</v>
      </c>
      <c r="L66" s="232">
        <v>0.29434860000000002</v>
      </c>
      <c r="M66" s="231">
        <v>3</v>
      </c>
      <c r="N66" s="232">
        <v>0.90980448123305269</v>
      </c>
      <c r="O66" s="231">
        <v>2.5499999999999998</v>
      </c>
      <c r="P66" s="32">
        <v>4</v>
      </c>
      <c r="Q66" s="232">
        <v>0.3924648</v>
      </c>
      <c r="R66" s="249"/>
    </row>
    <row r="67" spans="1:18" s="233" customFormat="1" ht="90" x14ac:dyDescent="0.25">
      <c r="A67" s="256" t="s">
        <v>289</v>
      </c>
      <c r="B67" s="256" t="s">
        <v>290</v>
      </c>
      <c r="C67" s="258">
        <v>22413</v>
      </c>
      <c r="D67" s="257" t="s">
        <v>194</v>
      </c>
      <c r="E67" s="258">
        <v>4</v>
      </c>
      <c r="F67" s="259">
        <f t="shared" si="3"/>
        <v>0.53517910660767809</v>
      </c>
      <c r="G67" s="260">
        <v>1.5</v>
      </c>
      <c r="H67" s="258">
        <v>1</v>
      </c>
      <c r="I67" s="259">
        <v>0.12487512487512489</v>
      </c>
      <c r="J67" s="259">
        <v>0.35</v>
      </c>
      <c r="K67" s="231">
        <v>2</v>
      </c>
      <c r="L67" s="232">
        <v>0</v>
      </c>
      <c r="M67" s="231">
        <v>3</v>
      </c>
      <c r="N67" s="232">
        <v>0.37462537462537471</v>
      </c>
      <c r="O67" s="231">
        <v>1.0499999999999998</v>
      </c>
      <c r="P67" s="32">
        <v>6</v>
      </c>
      <c r="Q67" s="232">
        <v>0.22477040000000004</v>
      </c>
      <c r="R67" s="249"/>
    </row>
    <row r="68" spans="1:18" s="233" customFormat="1" ht="90" x14ac:dyDescent="0.25">
      <c r="A68" s="256" t="s">
        <v>291</v>
      </c>
      <c r="B68" s="256" t="s">
        <v>292</v>
      </c>
      <c r="C68" s="258">
        <v>22511</v>
      </c>
      <c r="D68" s="257" t="s">
        <v>171</v>
      </c>
      <c r="E68" s="258">
        <v>1</v>
      </c>
      <c r="F68" s="259">
        <f t="shared" si="3"/>
        <v>1.3557870700727845</v>
      </c>
      <c r="G68" s="260">
        <v>3.8</v>
      </c>
      <c r="H68" s="258">
        <v>1</v>
      </c>
      <c r="I68" s="259">
        <v>1.3557870700727845</v>
      </c>
      <c r="J68" s="258">
        <v>3.8</v>
      </c>
      <c r="K68" s="231">
        <v>1</v>
      </c>
      <c r="L68" s="232">
        <v>1.355788</v>
      </c>
      <c r="M68" s="231">
        <v>1</v>
      </c>
      <c r="N68" s="232">
        <v>1.3557870700727845</v>
      </c>
      <c r="O68" s="231">
        <v>3.8</v>
      </c>
      <c r="P68" s="32">
        <v>0</v>
      </c>
      <c r="Q68" s="232">
        <v>1.355788</v>
      </c>
      <c r="R68" s="249"/>
    </row>
    <row r="69" spans="1:18" s="233" customFormat="1" x14ac:dyDescent="0.25">
      <c r="A69" s="256" t="s">
        <v>293</v>
      </c>
      <c r="B69" s="256" t="s">
        <v>294</v>
      </c>
      <c r="C69" s="258">
        <v>22522</v>
      </c>
      <c r="D69" s="257" t="s">
        <v>73</v>
      </c>
      <c r="E69" s="258">
        <v>600</v>
      </c>
      <c r="F69" s="259">
        <f t="shared" si="3"/>
        <v>0.32110746396460688</v>
      </c>
      <c r="G69" s="260">
        <v>0.9</v>
      </c>
      <c r="H69" s="258">
        <v>150</v>
      </c>
      <c r="I69" s="259">
        <v>8.9196517767946348E-2</v>
      </c>
      <c r="J69" s="259">
        <v>0.25</v>
      </c>
      <c r="K69" s="231">
        <v>142</v>
      </c>
      <c r="L69" s="232">
        <v>0</v>
      </c>
      <c r="M69" s="231">
        <v>450</v>
      </c>
      <c r="N69" s="232">
        <v>0.26758955330383905</v>
      </c>
      <c r="O69" s="231">
        <v>0.75</v>
      </c>
      <c r="P69" s="32">
        <v>464</v>
      </c>
      <c r="Q69" s="232">
        <v>0.18</v>
      </c>
      <c r="R69" s="249"/>
    </row>
    <row r="70" spans="1:18" s="233" customFormat="1" x14ac:dyDescent="0.25">
      <c r="A70" s="256" t="s">
        <v>295</v>
      </c>
      <c r="B70" s="256" t="s">
        <v>296</v>
      </c>
      <c r="C70" s="258">
        <v>22522</v>
      </c>
      <c r="D70" s="257" t="s">
        <v>73</v>
      </c>
      <c r="E70" s="258">
        <v>200</v>
      </c>
      <c r="F70" s="259">
        <f t="shared" si="3"/>
        <v>0.1926644783787641</v>
      </c>
      <c r="G70" s="259">
        <v>0.54</v>
      </c>
      <c r="H70" s="258">
        <v>50</v>
      </c>
      <c r="I70" s="259">
        <v>5.351791066076781E-2</v>
      </c>
      <c r="J70" s="259">
        <v>0.15</v>
      </c>
      <c r="K70" s="231">
        <v>62</v>
      </c>
      <c r="L70" s="232">
        <v>0</v>
      </c>
      <c r="M70" s="231">
        <v>150</v>
      </c>
      <c r="N70" s="232">
        <v>0.16055373198230344</v>
      </c>
      <c r="O70" s="231">
        <v>0.44999999999999996</v>
      </c>
      <c r="P70" s="32">
        <v>150</v>
      </c>
      <c r="Q70" s="232">
        <v>0.1035179</v>
      </c>
      <c r="R70" s="249"/>
    </row>
    <row r="71" spans="1:18" s="233" customFormat="1" x14ac:dyDescent="0.25">
      <c r="A71" s="256" t="s">
        <v>297</v>
      </c>
      <c r="B71" s="256" t="s">
        <v>298</v>
      </c>
      <c r="C71" s="258">
        <v>22522</v>
      </c>
      <c r="D71" s="257" t="s">
        <v>73</v>
      </c>
      <c r="E71" s="258">
        <v>300</v>
      </c>
      <c r="F71" s="259">
        <f t="shared" si="3"/>
        <v>0.1926644783787641</v>
      </c>
      <c r="G71" s="259">
        <v>0.54</v>
      </c>
      <c r="H71" s="258">
        <v>75</v>
      </c>
      <c r="I71" s="259">
        <v>5.351791066076781E-2</v>
      </c>
      <c r="J71" s="259">
        <v>0.15</v>
      </c>
      <c r="K71" s="231">
        <v>102</v>
      </c>
      <c r="L71" s="232">
        <v>0</v>
      </c>
      <c r="M71" s="231">
        <v>225</v>
      </c>
      <c r="N71" s="232">
        <v>0.16055373198230344</v>
      </c>
      <c r="O71" s="231">
        <v>0.44999999999999996</v>
      </c>
      <c r="P71" s="32">
        <v>263</v>
      </c>
      <c r="Q71" s="232">
        <v>0.1035179</v>
      </c>
      <c r="R71" s="249"/>
    </row>
    <row r="72" spans="1:18" s="233" customFormat="1" x14ac:dyDescent="0.25">
      <c r="A72" s="256" t="s">
        <v>299</v>
      </c>
      <c r="B72" s="256" t="s">
        <v>300</v>
      </c>
      <c r="C72" s="258">
        <v>22522</v>
      </c>
      <c r="D72" s="257" t="s">
        <v>73</v>
      </c>
      <c r="E72" s="258">
        <v>60</v>
      </c>
      <c r="F72" s="259">
        <f t="shared" si="3"/>
        <v>0.17482517482517484</v>
      </c>
      <c r="G72" s="259">
        <v>0.49</v>
      </c>
      <c r="H72" s="258">
        <v>15</v>
      </c>
      <c r="I72" s="259">
        <v>4.9950049950049959E-2</v>
      </c>
      <c r="J72" s="259">
        <v>0.14000000000000001</v>
      </c>
      <c r="K72" s="231">
        <v>20</v>
      </c>
      <c r="L72" s="232">
        <v>0</v>
      </c>
      <c r="M72" s="231">
        <v>45</v>
      </c>
      <c r="N72" s="232">
        <v>0.14271442842871415</v>
      </c>
      <c r="O72" s="231">
        <v>0.4</v>
      </c>
      <c r="P72" s="32">
        <v>52</v>
      </c>
      <c r="Q72" s="232">
        <v>9.6382200000000001E-2</v>
      </c>
      <c r="R72" s="249"/>
    </row>
    <row r="73" spans="1:18" s="233" customFormat="1" x14ac:dyDescent="0.25">
      <c r="A73" s="256" t="s">
        <v>301</v>
      </c>
      <c r="B73" s="256" t="s">
        <v>302</v>
      </c>
      <c r="C73" s="258">
        <v>22522</v>
      </c>
      <c r="D73" s="257" t="s">
        <v>73</v>
      </c>
      <c r="E73" s="258">
        <v>50</v>
      </c>
      <c r="F73" s="259">
        <f t="shared" si="3"/>
        <v>0.1926644783787641</v>
      </c>
      <c r="G73" s="259">
        <v>0.54</v>
      </c>
      <c r="H73" s="258">
        <v>12</v>
      </c>
      <c r="I73" s="259">
        <v>5.351791066076781E-2</v>
      </c>
      <c r="J73" s="259">
        <v>0.15</v>
      </c>
      <c r="K73" s="231">
        <v>16</v>
      </c>
      <c r="L73" s="232">
        <v>0</v>
      </c>
      <c r="M73" s="231">
        <v>36</v>
      </c>
      <c r="N73" s="232">
        <v>0.16055373198230344</v>
      </c>
      <c r="O73" s="231">
        <v>0.44999999999999996</v>
      </c>
      <c r="P73" s="32">
        <v>42</v>
      </c>
      <c r="Q73" s="232">
        <v>0.1035179</v>
      </c>
      <c r="R73" s="249"/>
    </row>
    <row r="74" spans="1:18" s="233" customFormat="1" ht="36" x14ac:dyDescent="0.25">
      <c r="A74" s="256" t="s">
        <v>303</v>
      </c>
      <c r="B74" s="256" t="s">
        <v>304</v>
      </c>
      <c r="C74" s="258">
        <v>22522</v>
      </c>
      <c r="D74" s="257" t="s">
        <v>73</v>
      </c>
      <c r="E74" s="258">
        <v>200</v>
      </c>
      <c r="F74" s="259">
        <f t="shared" si="3"/>
        <v>0.1926644783787641</v>
      </c>
      <c r="G74" s="259">
        <v>0.54</v>
      </c>
      <c r="H74" s="258">
        <v>15</v>
      </c>
      <c r="I74" s="259">
        <v>5.351791066076781E-2</v>
      </c>
      <c r="J74" s="259">
        <v>0.15</v>
      </c>
      <c r="K74" s="231">
        <v>61</v>
      </c>
      <c r="L74" s="232">
        <v>0</v>
      </c>
      <c r="M74" s="231">
        <v>115</v>
      </c>
      <c r="N74" s="232">
        <v>0.16055373198230344</v>
      </c>
      <c r="O74" s="231">
        <v>0.44999999999999996</v>
      </c>
      <c r="P74" s="32">
        <v>133</v>
      </c>
      <c r="Q74" s="232">
        <v>0.1035179</v>
      </c>
      <c r="R74" s="249"/>
    </row>
    <row r="75" spans="1:18" s="233" customFormat="1" ht="54" x14ac:dyDescent="0.25">
      <c r="A75" s="256" t="s">
        <v>305</v>
      </c>
      <c r="B75" s="256" t="s">
        <v>306</v>
      </c>
      <c r="C75" s="258">
        <v>22522</v>
      </c>
      <c r="D75" s="257" t="s">
        <v>73</v>
      </c>
      <c r="E75" s="258">
        <v>200</v>
      </c>
      <c r="F75" s="259">
        <f t="shared" si="3"/>
        <v>0.1926644783787641</v>
      </c>
      <c r="G75" s="259">
        <v>0.54</v>
      </c>
      <c r="H75" s="258">
        <v>50</v>
      </c>
      <c r="I75" s="259">
        <v>5.351791066076781E-2</v>
      </c>
      <c r="J75" s="259">
        <v>0.15</v>
      </c>
      <c r="K75" s="231">
        <v>69</v>
      </c>
      <c r="L75" s="232">
        <v>0</v>
      </c>
      <c r="M75" s="231">
        <v>150</v>
      </c>
      <c r="N75" s="232">
        <v>0.16055373198230344</v>
      </c>
      <c r="O75" s="231">
        <v>0.44999999999999996</v>
      </c>
      <c r="P75" s="32">
        <v>159</v>
      </c>
      <c r="Q75" s="232">
        <v>0.11</v>
      </c>
      <c r="R75" s="249"/>
    </row>
    <row r="76" spans="1:18" s="233" customFormat="1" ht="36" x14ac:dyDescent="0.25">
      <c r="A76" s="256" t="s">
        <v>307</v>
      </c>
      <c r="B76" s="256" t="s">
        <v>308</v>
      </c>
      <c r="C76" s="258">
        <v>22522</v>
      </c>
      <c r="D76" s="257" t="s">
        <v>73</v>
      </c>
      <c r="E76" s="258">
        <v>100</v>
      </c>
      <c r="F76" s="259">
        <f t="shared" si="3"/>
        <v>9.6332239189382052E-2</v>
      </c>
      <c r="G76" s="259">
        <v>0.27</v>
      </c>
      <c r="H76" s="258">
        <v>25</v>
      </c>
      <c r="I76" s="259">
        <v>2.4975024975024979E-2</v>
      </c>
      <c r="J76" s="259">
        <v>7.0000000000000007E-2</v>
      </c>
      <c r="K76" s="231">
        <v>42</v>
      </c>
      <c r="L76" s="232">
        <v>0</v>
      </c>
      <c r="M76" s="231">
        <v>75</v>
      </c>
      <c r="N76" s="232">
        <v>7.4925074925074941E-2</v>
      </c>
      <c r="O76" s="231">
        <v>0.21000000000000002</v>
      </c>
      <c r="P76" s="32">
        <v>87</v>
      </c>
      <c r="Q76" s="232">
        <v>2.5975000000000002E-2</v>
      </c>
      <c r="R76" s="249"/>
    </row>
    <row r="77" spans="1:18" s="233" customFormat="1" ht="36" x14ac:dyDescent="0.25">
      <c r="A77" s="256" t="s">
        <v>309</v>
      </c>
      <c r="B77" s="256" t="s">
        <v>310</v>
      </c>
      <c r="C77" s="258">
        <v>22522</v>
      </c>
      <c r="D77" s="257" t="s">
        <v>73</v>
      </c>
      <c r="E77" s="258">
        <v>200</v>
      </c>
      <c r="F77" s="259">
        <f t="shared" si="3"/>
        <v>0.16055373198230344</v>
      </c>
      <c r="G77" s="259">
        <v>0.45</v>
      </c>
      <c r="H77" s="258">
        <v>50</v>
      </c>
      <c r="I77" s="259">
        <v>4.2814328528614248E-2</v>
      </c>
      <c r="J77" s="259">
        <v>0.12</v>
      </c>
      <c r="K77" s="231">
        <v>72</v>
      </c>
      <c r="L77" s="232">
        <v>8.6000000000000007E-2</v>
      </c>
      <c r="M77" s="231">
        <v>150</v>
      </c>
      <c r="N77" s="232">
        <v>0.12844298558584274</v>
      </c>
      <c r="O77" s="231">
        <v>0.36</v>
      </c>
      <c r="P77" s="32">
        <v>234</v>
      </c>
      <c r="Q77" s="232">
        <v>0.17163</v>
      </c>
      <c r="R77" s="249"/>
    </row>
    <row r="78" spans="1:18" s="233" customFormat="1" ht="36" x14ac:dyDescent="0.25">
      <c r="A78" s="256" t="s">
        <v>311</v>
      </c>
      <c r="B78" s="256" t="s">
        <v>312</v>
      </c>
      <c r="C78" s="258">
        <v>22522</v>
      </c>
      <c r="D78" s="257" t="s">
        <v>73</v>
      </c>
      <c r="E78" s="258">
        <v>50</v>
      </c>
      <c r="F78" s="259">
        <f t="shared" si="3"/>
        <v>0.16055373198230344</v>
      </c>
      <c r="G78" s="259">
        <v>0.45</v>
      </c>
      <c r="H78" s="258">
        <v>25</v>
      </c>
      <c r="I78" s="259">
        <v>7.1357214214357076E-2</v>
      </c>
      <c r="J78" s="258">
        <v>0.2</v>
      </c>
      <c r="K78" s="231">
        <v>30</v>
      </c>
      <c r="L78" s="232">
        <v>7.0000000000000007E-2</v>
      </c>
      <c r="M78" s="231">
        <v>50</v>
      </c>
      <c r="N78" s="232">
        <v>0.16055373198230344</v>
      </c>
      <c r="O78" s="231">
        <v>0.45</v>
      </c>
      <c r="P78" s="32">
        <v>85</v>
      </c>
      <c r="Q78" s="232">
        <v>0.16</v>
      </c>
      <c r="R78" s="249"/>
    </row>
    <row r="79" spans="1:18" s="233" customFormat="1" ht="54" x14ac:dyDescent="0.25">
      <c r="A79" s="256" t="s">
        <v>313</v>
      </c>
      <c r="B79" s="256" t="s">
        <v>314</v>
      </c>
      <c r="C79" s="258">
        <v>22522</v>
      </c>
      <c r="D79" s="257" t="s">
        <v>73</v>
      </c>
      <c r="E79" s="258">
        <v>150</v>
      </c>
      <c r="F79" s="259">
        <f t="shared" si="3"/>
        <v>0.1926644783787641</v>
      </c>
      <c r="G79" s="259">
        <v>0.54</v>
      </c>
      <c r="H79" s="258">
        <v>35</v>
      </c>
      <c r="I79" s="259">
        <v>5.351791066076781E-2</v>
      </c>
      <c r="J79" s="259">
        <v>0.15</v>
      </c>
      <c r="K79" s="231">
        <v>64</v>
      </c>
      <c r="L79" s="232">
        <v>0</v>
      </c>
      <c r="M79" s="231">
        <v>105</v>
      </c>
      <c r="N79" s="232">
        <v>0.16055373198230344</v>
      </c>
      <c r="O79" s="231">
        <v>0.44999999999999996</v>
      </c>
      <c r="P79" s="32">
        <v>417</v>
      </c>
      <c r="Q79" s="232">
        <v>9.6945900000000002E-2</v>
      </c>
      <c r="R79" s="249"/>
    </row>
    <row r="80" spans="1:18" s="233" customFormat="1" ht="36" x14ac:dyDescent="0.25">
      <c r="A80" s="256" t="s">
        <v>315</v>
      </c>
      <c r="B80" s="256" t="s">
        <v>316</v>
      </c>
      <c r="C80" s="258">
        <v>22522</v>
      </c>
      <c r="D80" s="257" t="s">
        <v>73</v>
      </c>
      <c r="E80" s="258">
        <v>50</v>
      </c>
      <c r="F80" s="259">
        <f t="shared" si="3"/>
        <v>0.16055373198230344</v>
      </c>
      <c r="G80" s="259">
        <v>0.45</v>
      </c>
      <c r="H80" s="258">
        <v>12</v>
      </c>
      <c r="I80" s="259">
        <v>4.2814328528614248E-2</v>
      </c>
      <c r="J80" s="259">
        <v>0.12</v>
      </c>
      <c r="K80" s="231">
        <v>15</v>
      </c>
      <c r="L80" s="232">
        <v>0</v>
      </c>
      <c r="M80" s="231">
        <v>36</v>
      </c>
      <c r="N80" s="232">
        <v>0.12844298558584274</v>
      </c>
      <c r="O80" s="231">
        <v>0.36</v>
      </c>
      <c r="P80" s="32">
        <v>41</v>
      </c>
      <c r="Q80" s="232">
        <v>8.5628700000000002E-2</v>
      </c>
      <c r="R80" s="249"/>
    </row>
    <row r="81" spans="1:18" s="233" customFormat="1" ht="36" x14ac:dyDescent="0.25">
      <c r="A81" s="256" t="s">
        <v>317</v>
      </c>
      <c r="B81" s="256" t="s">
        <v>318</v>
      </c>
      <c r="C81" s="258">
        <v>22522</v>
      </c>
      <c r="D81" s="257" t="s">
        <v>73</v>
      </c>
      <c r="E81" s="258">
        <v>60</v>
      </c>
      <c r="F81" s="259">
        <f t="shared" si="3"/>
        <v>0.1926644783787641</v>
      </c>
      <c r="G81" s="259">
        <v>0.54</v>
      </c>
      <c r="H81" s="258">
        <v>15</v>
      </c>
      <c r="I81" s="259">
        <v>5.351791066076781E-2</v>
      </c>
      <c r="J81" s="259">
        <v>0.15</v>
      </c>
      <c r="K81" s="231">
        <v>21</v>
      </c>
      <c r="L81" s="232">
        <v>0</v>
      </c>
      <c r="M81" s="231">
        <v>45</v>
      </c>
      <c r="N81" s="232">
        <v>0.16055373198230344</v>
      </c>
      <c r="O81" s="231">
        <v>0.44999999999999996</v>
      </c>
      <c r="P81" s="32">
        <v>27</v>
      </c>
      <c r="Q81" s="232">
        <v>0.1035179</v>
      </c>
      <c r="R81" s="249"/>
    </row>
    <row r="82" spans="1:18" s="233" customFormat="1" ht="36" x14ac:dyDescent="0.25">
      <c r="A82" s="256" t="s">
        <v>319</v>
      </c>
      <c r="B82" s="256" t="s">
        <v>320</v>
      </c>
      <c r="C82" s="258">
        <v>22522</v>
      </c>
      <c r="D82" s="257" t="s">
        <v>73</v>
      </c>
      <c r="E82" s="258">
        <v>60</v>
      </c>
      <c r="F82" s="259">
        <f t="shared" si="3"/>
        <v>0.1926644783787641</v>
      </c>
      <c r="G82" s="259">
        <v>0.54</v>
      </c>
      <c r="H82" s="258">
        <v>15</v>
      </c>
      <c r="I82" s="259">
        <v>5.351791066076781E-2</v>
      </c>
      <c r="J82" s="259">
        <v>0.15</v>
      </c>
      <c r="K82" s="231">
        <v>17</v>
      </c>
      <c r="L82" s="232">
        <v>0</v>
      </c>
      <c r="M82" s="231">
        <v>45</v>
      </c>
      <c r="N82" s="232">
        <v>0.16055373198230344</v>
      </c>
      <c r="O82" s="231">
        <v>0.44999999999999996</v>
      </c>
      <c r="P82" s="32">
        <v>17</v>
      </c>
      <c r="Q82" s="232">
        <v>0.1035179</v>
      </c>
      <c r="R82" s="249"/>
    </row>
    <row r="83" spans="1:18" s="233" customFormat="1" ht="36" x14ac:dyDescent="0.25">
      <c r="A83" s="256" t="s">
        <v>321</v>
      </c>
      <c r="B83" s="256" t="s">
        <v>322</v>
      </c>
      <c r="C83" s="258">
        <v>22522</v>
      </c>
      <c r="D83" s="257" t="s">
        <v>73</v>
      </c>
      <c r="E83" s="258">
        <v>100</v>
      </c>
      <c r="F83" s="259">
        <f t="shared" si="3"/>
        <v>0.32110746396460688</v>
      </c>
      <c r="G83" s="260">
        <v>0.9</v>
      </c>
      <c r="H83" s="258">
        <v>25</v>
      </c>
      <c r="I83" s="259">
        <v>8.9196517767946348E-2</v>
      </c>
      <c r="J83" s="259">
        <v>0.25</v>
      </c>
      <c r="K83" s="231">
        <v>34</v>
      </c>
      <c r="L83" s="232">
        <v>0</v>
      </c>
      <c r="M83" s="231">
        <v>75</v>
      </c>
      <c r="N83" s="232">
        <v>0.26758955330383905</v>
      </c>
      <c r="O83" s="231">
        <v>0.75</v>
      </c>
      <c r="P83" s="32">
        <v>57</v>
      </c>
      <c r="Q83" s="232">
        <v>0.17919649999999998</v>
      </c>
      <c r="R83" s="249"/>
    </row>
    <row r="84" spans="1:18" s="233" customFormat="1" ht="36" x14ac:dyDescent="0.25">
      <c r="A84" s="256" t="s">
        <v>323</v>
      </c>
      <c r="B84" s="256" t="s">
        <v>324</v>
      </c>
      <c r="C84" s="258">
        <v>22522</v>
      </c>
      <c r="D84" s="257" t="s">
        <v>73</v>
      </c>
      <c r="E84" s="258">
        <v>75</v>
      </c>
      <c r="F84" s="259">
        <f t="shared" si="3"/>
        <v>0.48166119594691026</v>
      </c>
      <c r="G84" s="259">
        <v>1.35</v>
      </c>
      <c r="H84" s="258">
        <v>20</v>
      </c>
      <c r="I84" s="259">
        <v>0.14271442842871415</v>
      </c>
      <c r="J84" s="260">
        <v>0.4</v>
      </c>
      <c r="K84" s="231">
        <v>0</v>
      </c>
      <c r="L84" s="232">
        <v>0</v>
      </c>
      <c r="M84" s="231">
        <v>60</v>
      </c>
      <c r="N84" s="232">
        <v>0.42814328528614243</v>
      </c>
      <c r="O84" s="231">
        <v>1.2000000000000002</v>
      </c>
      <c r="P84" s="32">
        <v>51</v>
      </c>
      <c r="Q84" s="232">
        <v>0.36035889999999998</v>
      </c>
      <c r="R84" s="249"/>
    </row>
    <row r="85" spans="1:18" s="233" customFormat="1" ht="36" x14ac:dyDescent="0.25">
      <c r="A85" s="256" t="s">
        <v>325</v>
      </c>
      <c r="B85" s="256" t="s">
        <v>326</v>
      </c>
      <c r="C85" s="258">
        <v>22522</v>
      </c>
      <c r="D85" s="257" t="s">
        <v>73</v>
      </c>
      <c r="E85" s="258">
        <v>100</v>
      </c>
      <c r="F85" s="259">
        <f t="shared" si="3"/>
        <v>0.32110746396460688</v>
      </c>
      <c r="G85" s="260">
        <v>0.9</v>
      </c>
      <c r="H85" s="258">
        <v>25</v>
      </c>
      <c r="I85" s="259">
        <v>8.9196517767946348E-2</v>
      </c>
      <c r="J85" s="259">
        <v>0.25</v>
      </c>
      <c r="K85" s="231">
        <v>36</v>
      </c>
      <c r="L85" s="232">
        <v>0</v>
      </c>
      <c r="M85" s="231">
        <v>75</v>
      </c>
      <c r="N85" s="232">
        <v>0.26758955330383905</v>
      </c>
      <c r="O85" s="231">
        <v>0.75</v>
      </c>
      <c r="P85" s="32">
        <v>78</v>
      </c>
      <c r="Q85" s="232">
        <v>0.17919649999999998</v>
      </c>
      <c r="R85" s="249"/>
    </row>
    <row r="86" spans="1:18" s="233" customFormat="1" ht="36" x14ac:dyDescent="0.25">
      <c r="A86" s="256" t="s">
        <v>327</v>
      </c>
      <c r="B86" s="256" t="s">
        <v>328</v>
      </c>
      <c r="C86" s="258">
        <v>22522</v>
      </c>
      <c r="D86" s="257" t="s">
        <v>73</v>
      </c>
      <c r="E86" s="258">
        <v>100</v>
      </c>
      <c r="F86" s="259">
        <f t="shared" si="3"/>
        <v>0.32110746396460688</v>
      </c>
      <c r="G86" s="260">
        <v>0.9</v>
      </c>
      <c r="H86" s="258">
        <v>25</v>
      </c>
      <c r="I86" s="259">
        <v>8.9196517767946348E-2</v>
      </c>
      <c r="J86" s="259">
        <v>0.25</v>
      </c>
      <c r="K86" s="231">
        <v>0</v>
      </c>
      <c r="L86" s="232">
        <v>0</v>
      </c>
      <c r="M86" s="231">
        <v>75</v>
      </c>
      <c r="N86" s="232">
        <v>0.26758955330383905</v>
      </c>
      <c r="O86" s="231">
        <v>0.75</v>
      </c>
      <c r="P86" s="32">
        <v>0</v>
      </c>
      <c r="Q86" s="232">
        <v>0</v>
      </c>
      <c r="R86" s="249"/>
    </row>
    <row r="87" spans="1:18" s="233" customFormat="1" ht="36" x14ac:dyDescent="0.25">
      <c r="A87" s="256" t="s">
        <v>329</v>
      </c>
      <c r="B87" s="256" t="s">
        <v>330</v>
      </c>
      <c r="C87" s="258">
        <v>22522</v>
      </c>
      <c r="D87" s="257" t="s">
        <v>73</v>
      </c>
      <c r="E87" s="258">
        <v>240</v>
      </c>
      <c r="F87" s="259">
        <f t="shared" ref="F87:F144" si="4">G87*100/280.28</f>
        <v>0.32110746396460688</v>
      </c>
      <c r="G87" s="260">
        <v>0.9</v>
      </c>
      <c r="H87" s="258">
        <v>0</v>
      </c>
      <c r="I87" s="259">
        <v>0</v>
      </c>
      <c r="J87" s="260">
        <v>0</v>
      </c>
      <c r="K87" s="231">
        <v>277</v>
      </c>
      <c r="L87" s="232">
        <v>0.13</v>
      </c>
      <c r="M87" s="231">
        <v>240</v>
      </c>
      <c r="N87" s="232">
        <v>0.32110746396460688</v>
      </c>
      <c r="O87" s="231">
        <v>0.9</v>
      </c>
      <c r="P87" s="32">
        <v>327</v>
      </c>
      <c r="Q87" s="232">
        <v>0.45110250000000002</v>
      </c>
      <c r="R87" s="249"/>
    </row>
    <row r="88" spans="1:18" s="233" customFormat="1" ht="36" x14ac:dyDescent="0.25">
      <c r="A88" s="256" t="s">
        <v>331</v>
      </c>
      <c r="B88" s="256" t="s">
        <v>332</v>
      </c>
      <c r="C88" s="258">
        <v>22522</v>
      </c>
      <c r="D88" s="257" t="s">
        <v>73</v>
      </c>
      <c r="E88" s="258">
        <v>100</v>
      </c>
      <c r="F88" s="259">
        <f t="shared" si="4"/>
        <v>0.32110746396460688</v>
      </c>
      <c r="G88" s="260">
        <v>0.9</v>
      </c>
      <c r="H88" s="258">
        <v>25</v>
      </c>
      <c r="I88" s="259">
        <v>8.9196517767946348E-2</v>
      </c>
      <c r="J88" s="259">
        <v>0.25</v>
      </c>
      <c r="K88" s="231">
        <v>12</v>
      </c>
      <c r="L88" s="232">
        <v>0.09</v>
      </c>
      <c r="M88" s="231">
        <v>75</v>
      </c>
      <c r="N88" s="232">
        <v>0.26758955330383905</v>
      </c>
      <c r="O88" s="231">
        <v>0.75</v>
      </c>
      <c r="P88" s="32">
        <v>12</v>
      </c>
      <c r="Q88" s="232">
        <v>0.09</v>
      </c>
      <c r="R88" s="249"/>
    </row>
    <row r="89" spans="1:18" s="233" customFormat="1" ht="54" x14ac:dyDescent="0.25">
      <c r="A89" s="256" t="s">
        <v>333</v>
      </c>
      <c r="B89" s="256" t="s">
        <v>334</v>
      </c>
      <c r="C89" s="258">
        <v>22522</v>
      </c>
      <c r="D89" s="257" t="s">
        <v>171</v>
      </c>
      <c r="E89" s="258">
        <v>2</v>
      </c>
      <c r="F89" s="259">
        <f t="shared" si="4"/>
        <v>0.32110746396460688</v>
      </c>
      <c r="G89" s="260">
        <v>0.9</v>
      </c>
      <c r="H89" s="258">
        <v>1</v>
      </c>
      <c r="I89" s="259">
        <v>0.14271442842871415</v>
      </c>
      <c r="J89" s="258">
        <v>0.4</v>
      </c>
      <c r="K89" s="231">
        <v>1</v>
      </c>
      <c r="L89" s="232">
        <v>0</v>
      </c>
      <c r="M89" s="231">
        <v>2</v>
      </c>
      <c r="N89" s="232">
        <v>0.32110746396460688</v>
      </c>
      <c r="O89" s="231">
        <v>0.9</v>
      </c>
      <c r="P89" s="32">
        <v>4</v>
      </c>
      <c r="Q89" s="232">
        <v>0.178393</v>
      </c>
      <c r="R89" s="249"/>
    </row>
    <row r="90" spans="1:18" s="233" customFormat="1" ht="54" x14ac:dyDescent="0.25">
      <c r="A90" s="256" t="s">
        <v>335</v>
      </c>
      <c r="B90" s="256" t="s">
        <v>336</v>
      </c>
      <c r="C90" s="258">
        <v>22522</v>
      </c>
      <c r="D90" s="257" t="s">
        <v>171</v>
      </c>
      <c r="E90" s="258">
        <v>2</v>
      </c>
      <c r="F90" s="259">
        <f t="shared" si="4"/>
        <v>0.32110746396460688</v>
      </c>
      <c r="G90" s="260">
        <v>0.9</v>
      </c>
      <c r="H90" s="258">
        <v>1</v>
      </c>
      <c r="I90" s="259">
        <v>0.14271442842871415</v>
      </c>
      <c r="J90" s="260">
        <v>0.4</v>
      </c>
      <c r="K90" s="231">
        <v>1</v>
      </c>
      <c r="L90" s="232">
        <v>0</v>
      </c>
      <c r="M90" s="231">
        <v>2</v>
      </c>
      <c r="N90" s="232">
        <v>0.32110746396460688</v>
      </c>
      <c r="O90" s="231">
        <v>0.9</v>
      </c>
      <c r="P90" s="32">
        <v>2</v>
      </c>
      <c r="Q90" s="232">
        <v>0.178393</v>
      </c>
      <c r="R90" s="249"/>
    </row>
    <row r="91" spans="1:18" s="233" customFormat="1" ht="36" x14ac:dyDescent="0.25">
      <c r="A91" s="256" t="s">
        <v>337</v>
      </c>
      <c r="B91" s="256" t="s">
        <v>338</v>
      </c>
      <c r="C91" s="258">
        <v>22522</v>
      </c>
      <c r="D91" s="257" t="s">
        <v>171</v>
      </c>
      <c r="E91" s="258">
        <v>2</v>
      </c>
      <c r="F91" s="259">
        <f t="shared" si="4"/>
        <v>0.32110746396460688</v>
      </c>
      <c r="G91" s="260">
        <v>0.9</v>
      </c>
      <c r="H91" s="258">
        <v>1</v>
      </c>
      <c r="I91" s="259">
        <v>0.14271442842871415</v>
      </c>
      <c r="J91" s="258">
        <v>0.4</v>
      </c>
      <c r="K91" s="231">
        <v>1</v>
      </c>
      <c r="L91" s="232">
        <v>0.12</v>
      </c>
      <c r="M91" s="231">
        <v>2</v>
      </c>
      <c r="N91" s="232">
        <v>0.32110746396460688</v>
      </c>
      <c r="O91" s="231">
        <v>0.9</v>
      </c>
      <c r="P91" s="32">
        <v>1</v>
      </c>
      <c r="Q91" s="232">
        <v>0.12</v>
      </c>
      <c r="R91" s="249"/>
    </row>
    <row r="92" spans="1:18" s="233" customFormat="1" ht="36" x14ac:dyDescent="0.25">
      <c r="A92" s="256" t="s">
        <v>339</v>
      </c>
      <c r="B92" s="256" t="s">
        <v>340</v>
      </c>
      <c r="C92" s="258">
        <v>22522</v>
      </c>
      <c r="D92" s="257" t="s">
        <v>171</v>
      </c>
      <c r="E92" s="258">
        <v>2</v>
      </c>
      <c r="F92" s="259">
        <f t="shared" si="4"/>
        <v>0.32110746396460688</v>
      </c>
      <c r="G92" s="260">
        <v>0.9</v>
      </c>
      <c r="H92" s="258">
        <v>1</v>
      </c>
      <c r="I92" s="259">
        <v>0.14271442842871415</v>
      </c>
      <c r="J92" s="258">
        <v>0.4</v>
      </c>
      <c r="K92" s="231">
        <v>1</v>
      </c>
      <c r="L92" s="232">
        <v>0.13000000000000003</v>
      </c>
      <c r="M92" s="231">
        <v>2</v>
      </c>
      <c r="N92" s="232">
        <v>0.32110746396460688</v>
      </c>
      <c r="O92" s="231">
        <v>0.9</v>
      </c>
      <c r="P92" s="32">
        <v>33</v>
      </c>
      <c r="Q92" s="232">
        <v>0.30839300000000003</v>
      </c>
      <c r="R92" s="249"/>
    </row>
    <row r="93" spans="1:18" s="233" customFormat="1" ht="36" x14ac:dyDescent="0.25">
      <c r="A93" s="256" t="s">
        <v>341</v>
      </c>
      <c r="B93" s="256" t="s">
        <v>342</v>
      </c>
      <c r="C93" s="258">
        <v>22522</v>
      </c>
      <c r="D93" s="257" t="s">
        <v>73</v>
      </c>
      <c r="E93" s="258">
        <v>50</v>
      </c>
      <c r="F93" s="259">
        <f t="shared" si="4"/>
        <v>0.16055373198230344</v>
      </c>
      <c r="G93" s="259">
        <v>0.45</v>
      </c>
      <c r="H93" s="258">
        <v>12</v>
      </c>
      <c r="I93" s="259">
        <v>4.2814328528614248E-2</v>
      </c>
      <c r="J93" s="259">
        <v>0.12</v>
      </c>
      <c r="K93" s="231">
        <v>14</v>
      </c>
      <c r="L93" s="232">
        <v>0</v>
      </c>
      <c r="M93" s="231">
        <v>36</v>
      </c>
      <c r="N93" s="232">
        <v>0.12844298558584274</v>
      </c>
      <c r="O93" s="231">
        <v>0.36</v>
      </c>
      <c r="P93" s="32">
        <v>35</v>
      </c>
      <c r="Q93" s="232">
        <v>8.5628700000000002E-2</v>
      </c>
      <c r="R93" s="249"/>
    </row>
    <row r="94" spans="1:18" s="233" customFormat="1" ht="36" x14ac:dyDescent="0.25">
      <c r="A94" s="256" t="s">
        <v>343</v>
      </c>
      <c r="B94" s="256" t="s">
        <v>344</v>
      </c>
      <c r="C94" s="258">
        <v>22522</v>
      </c>
      <c r="D94" s="257" t="s">
        <v>73</v>
      </c>
      <c r="E94" s="258">
        <v>20</v>
      </c>
      <c r="F94" s="259">
        <f t="shared" si="4"/>
        <v>0.1926644783787641</v>
      </c>
      <c r="G94" s="259">
        <v>0.54</v>
      </c>
      <c r="H94" s="258">
        <v>5</v>
      </c>
      <c r="I94" s="259">
        <v>5.351791066076781E-2</v>
      </c>
      <c r="J94" s="259">
        <v>0.15</v>
      </c>
      <c r="K94" s="231">
        <v>7</v>
      </c>
      <c r="L94" s="232">
        <v>0</v>
      </c>
      <c r="M94" s="231">
        <v>15</v>
      </c>
      <c r="N94" s="232">
        <v>0.16055373198230344</v>
      </c>
      <c r="O94" s="231">
        <v>0.44999999999999996</v>
      </c>
      <c r="P94" s="32">
        <v>21</v>
      </c>
      <c r="Q94" s="232">
        <v>0.10703582132153561</v>
      </c>
      <c r="R94" s="249"/>
    </row>
    <row r="95" spans="1:18" s="233" customFormat="1" ht="36" x14ac:dyDescent="0.25">
      <c r="A95" s="256" t="s">
        <v>345</v>
      </c>
      <c r="B95" s="256" t="s">
        <v>346</v>
      </c>
      <c r="C95" s="258">
        <v>22522</v>
      </c>
      <c r="D95" s="257" t="s">
        <v>73</v>
      </c>
      <c r="E95" s="258">
        <v>50</v>
      </c>
      <c r="F95" s="259">
        <f t="shared" si="4"/>
        <v>0.1926644783787641</v>
      </c>
      <c r="G95" s="259">
        <v>0.54</v>
      </c>
      <c r="H95" s="258">
        <v>12</v>
      </c>
      <c r="I95" s="259">
        <v>5.351791066076781E-2</v>
      </c>
      <c r="J95" s="259">
        <v>0.15</v>
      </c>
      <c r="K95" s="231">
        <v>15</v>
      </c>
      <c r="L95" s="232">
        <v>0</v>
      </c>
      <c r="M95" s="231">
        <v>36</v>
      </c>
      <c r="N95" s="232">
        <v>0.16055373198230344</v>
      </c>
      <c r="O95" s="231">
        <v>0.44999999999999996</v>
      </c>
      <c r="P95" s="32">
        <v>26</v>
      </c>
      <c r="Q95" s="232">
        <v>5.35179E-2</v>
      </c>
      <c r="R95" s="249"/>
    </row>
    <row r="96" spans="1:18" s="233" customFormat="1" ht="36" x14ac:dyDescent="0.25">
      <c r="A96" s="269" t="s">
        <v>347</v>
      </c>
      <c r="B96" s="256" t="s">
        <v>348</v>
      </c>
      <c r="C96" s="258">
        <v>22522</v>
      </c>
      <c r="D96" s="257" t="s">
        <v>171</v>
      </c>
      <c r="E96" s="258">
        <v>2</v>
      </c>
      <c r="F96" s="259">
        <f t="shared" si="4"/>
        <v>0.25688597117168549</v>
      </c>
      <c r="G96" s="259">
        <v>0.72</v>
      </c>
      <c r="H96" s="258">
        <v>1</v>
      </c>
      <c r="I96" s="259">
        <v>0.11417154274297132</v>
      </c>
      <c r="J96" s="258">
        <v>0.32</v>
      </c>
      <c r="K96" s="231">
        <v>0</v>
      </c>
      <c r="L96" s="232">
        <v>0</v>
      </c>
      <c r="M96" s="231">
        <v>2</v>
      </c>
      <c r="N96" s="232">
        <v>0.25688597117168549</v>
      </c>
      <c r="O96" s="231">
        <v>0.72</v>
      </c>
      <c r="P96" s="32">
        <v>3</v>
      </c>
      <c r="Q96" s="232">
        <v>0.14000000000000001</v>
      </c>
      <c r="R96" s="249"/>
    </row>
    <row r="97" spans="1:18" s="233" customFormat="1" ht="54" x14ac:dyDescent="0.25">
      <c r="A97" s="256" t="s">
        <v>349</v>
      </c>
      <c r="B97" s="256" t="s">
        <v>350</v>
      </c>
      <c r="C97" s="258">
        <v>22522</v>
      </c>
      <c r="D97" s="257" t="s">
        <v>171</v>
      </c>
      <c r="E97" s="258">
        <v>2</v>
      </c>
      <c r="F97" s="259">
        <f t="shared" si="4"/>
        <v>0.16055373198230344</v>
      </c>
      <c r="G97" s="259">
        <v>0.45</v>
      </c>
      <c r="H97" s="258">
        <v>1</v>
      </c>
      <c r="I97" s="259">
        <v>7.1357214214357076E-2</v>
      </c>
      <c r="J97" s="258">
        <v>0.2</v>
      </c>
      <c r="K97" s="231">
        <v>1</v>
      </c>
      <c r="L97" s="232">
        <v>8.0000000000000016E-2</v>
      </c>
      <c r="M97" s="231">
        <v>2</v>
      </c>
      <c r="N97" s="232">
        <v>0.16055373198230344</v>
      </c>
      <c r="O97" s="231">
        <v>0.45</v>
      </c>
      <c r="P97" s="32">
        <v>3</v>
      </c>
      <c r="Q97" s="232">
        <v>0.26</v>
      </c>
      <c r="R97" s="249"/>
    </row>
    <row r="98" spans="1:18" s="233" customFormat="1" ht="72" x14ac:dyDescent="0.25">
      <c r="A98" s="256" t="s">
        <v>351</v>
      </c>
      <c r="B98" s="256" t="s">
        <v>352</v>
      </c>
      <c r="C98" s="258">
        <v>22522</v>
      </c>
      <c r="D98" s="257" t="s">
        <v>73</v>
      </c>
      <c r="E98" s="258">
        <v>100</v>
      </c>
      <c r="F98" s="259">
        <f t="shared" si="4"/>
        <v>0.1926644783787641</v>
      </c>
      <c r="G98" s="259">
        <v>0.54</v>
      </c>
      <c r="H98" s="258">
        <v>25</v>
      </c>
      <c r="I98" s="259">
        <v>5.351791066076781E-2</v>
      </c>
      <c r="J98" s="259">
        <v>0.15</v>
      </c>
      <c r="K98" s="231">
        <v>58</v>
      </c>
      <c r="L98" s="232">
        <v>0.08</v>
      </c>
      <c r="M98" s="231">
        <v>75</v>
      </c>
      <c r="N98" s="232">
        <v>0.16055373198230344</v>
      </c>
      <c r="O98" s="231">
        <v>0.44999999999999996</v>
      </c>
      <c r="P98" s="32">
        <v>293</v>
      </c>
      <c r="Q98" s="232">
        <v>0.19</v>
      </c>
      <c r="R98" s="249"/>
    </row>
    <row r="99" spans="1:18" s="233" customFormat="1" ht="72" x14ac:dyDescent="0.25">
      <c r="A99" s="256" t="s">
        <v>353</v>
      </c>
      <c r="B99" s="256" t="s">
        <v>354</v>
      </c>
      <c r="C99" s="258">
        <v>22522</v>
      </c>
      <c r="D99" s="257" t="s">
        <v>73</v>
      </c>
      <c r="E99" s="258">
        <v>1500</v>
      </c>
      <c r="F99" s="259">
        <f t="shared" si="4"/>
        <v>0.96332239189382052</v>
      </c>
      <c r="G99" s="260">
        <v>2.7</v>
      </c>
      <c r="H99" s="258">
        <v>750</v>
      </c>
      <c r="I99" s="259">
        <v>0.53517910660767809</v>
      </c>
      <c r="J99" s="258">
        <v>1.5</v>
      </c>
      <c r="K99" s="231">
        <v>50</v>
      </c>
      <c r="L99" s="232">
        <v>0</v>
      </c>
      <c r="M99" s="231">
        <v>750</v>
      </c>
      <c r="N99" s="232">
        <v>0.53517910660767809</v>
      </c>
      <c r="O99" s="231">
        <v>1.5</v>
      </c>
      <c r="P99" s="32">
        <v>50</v>
      </c>
      <c r="Q99" s="232">
        <v>0</v>
      </c>
      <c r="R99" s="249"/>
    </row>
    <row r="100" spans="1:18" s="233" customFormat="1" ht="54" x14ac:dyDescent="0.25">
      <c r="A100" s="256" t="s">
        <v>355</v>
      </c>
      <c r="B100" s="256" t="s">
        <v>356</v>
      </c>
      <c r="C100" s="258">
        <v>22522</v>
      </c>
      <c r="D100" s="257" t="s">
        <v>73</v>
      </c>
      <c r="E100" s="258">
        <v>200</v>
      </c>
      <c r="F100" s="259">
        <f t="shared" si="4"/>
        <v>0.32110746396460688</v>
      </c>
      <c r="G100" s="260">
        <v>0.9</v>
      </c>
      <c r="H100" s="258">
        <v>50</v>
      </c>
      <c r="I100" s="259">
        <v>8.9196517767946348E-2</v>
      </c>
      <c r="J100" s="259">
        <v>0.25</v>
      </c>
      <c r="K100" s="231">
        <v>64</v>
      </c>
      <c r="L100" s="232">
        <v>0.11000000000000001</v>
      </c>
      <c r="M100" s="231">
        <v>150</v>
      </c>
      <c r="N100" s="232">
        <v>0.26758955330383905</v>
      </c>
      <c r="O100" s="231">
        <v>0.75</v>
      </c>
      <c r="P100" s="32">
        <v>175</v>
      </c>
      <c r="Q100" s="232">
        <v>0.28839303553589268</v>
      </c>
      <c r="R100" s="249"/>
    </row>
    <row r="101" spans="1:18" s="233" customFormat="1" ht="36" x14ac:dyDescent="0.25">
      <c r="A101" s="256" t="s">
        <v>357</v>
      </c>
      <c r="B101" s="256" t="s">
        <v>358</v>
      </c>
      <c r="C101" s="258">
        <v>22522</v>
      </c>
      <c r="D101" s="257" t="s">
        <v>73</v>
      </c>
      <c r="E101" s="258">
        <v>40</v>
      </c>
      <c r="F101" s="259">
        <f t="shared" si="4"/>
        <v>0.12844298558584274</v>
      </c>
      <c r="G101" s="259">
        <v>0.36</v>
      </c>
      <c r="H101" s="258">
        <v>10</v>
      </c>
      <c r="I101" s="259">
        <v>3.5678607107178538E-2</v>
      </c>
      <c r="J101" s="260">
        <v>0.1</v>
      </c>
      <c r="K101" s="231">
        <v>13</v>
      </c>
      <c r="L101" s="232">
        <v>0</v>
      </c>
      <c r="M101" s="231">
        <v>30</v>
      </c>
      <c r="N101" s="232">
        <v>0.10703582132153561</v>
      </c>
      <c r="O101" s="231">
        <v>0.30000000000000004</v>
      </c>
      <c r="P101" s="32">
        <v>31</v>
      </c>
      <c r="Q101" s="232">
        <v>7.1357214214357076E-2</v>
      </c>
      <c r="R101" s="249"/>
    </row>
    <row r="102" spans="1:18" s="233" customFormat="1" ht="36" x14ac:dyDescent="0.25">
      <c r="A102" s="256" t="s">
        <v>359</v>
      </c>
      <c r="B102" s="256" t="s">
        <v>360</v>
      </c>
      <c r="C102" s="258">
        <v>22522</v>
      </c>
      <c r="D102" s="257" t="s">
        <v>73</v>
      </c>
      <c r="E102" s="258">
        <v>200</v>
      </c>
      <c r="F102" s="259">
        <f t="shared" si="4"/>
        <v>0.1926644783787641</v>
      </c>
      <c r="G102" s="259">
        <v>0.54</v>
      </c>
      <c r="H102" s="258">
        <v>50</v>
      </c>
      <c r="I102" s="259">
        <v>5.351791066076781E-2</v>
      </c>
      <c r="J102" s="259">
        <v>0.15</v>
      </c>
      <c r="K102" s="231">
        <v>81</v>
      </c>
      <c r="L102" s="232">
        <v>0</v>
      </c>
      <c r="M102" s="231">
        <v>150</v>
      </c>
      <c r="N102" s="232">
        <v>0.16055373198230344</v>
      </c>
      <c r="O102" s="231">
        <v>0.44999999999999996</v>
      </c>
      <c r="P102" s="32">
        <v>168</v>
      </c>
      <c r="Q102" s="232">
        <v>0.10703582132153561</v>
      </c>
      <c r="R102" s="249"/>
    </row>
    <row r="103" spans="1:18" s="233" customFormat="1" x14ac:dyDescent="0.25">
      <c r="A103" s="256" t="s">
        <v>361</v>
      </c>
      <c r="B103" s="256" t="s">
        <v>362</v>
      </c>
      <c r="C103" s="258">
        <v>22522</v>
      </c>
      <c r="D103" s="257" t="s">
        <v>73</v>
      </c>
      <c r="E103" s="258">
        <v>160</v>
      </c>
      <c r="F103" s="259">
        <f t="shared" si="4"/>
        <v>0.12844298558584274</v>
      </c>
      <c r="G103" s="259">
        <v>0.36</v>
      </c>
      <c r="H103" s="258">
        <v>40</v>
      </c>
      <c r="I103" s="259">
        <v>3.5678607107178538E-2</v>
      </c>
      <c r="J103" s="260">
        <v>0.1</v>
      </c>
      <c r="K103" s="231">
        <v>42</v>
      </c>
      <c r="L103" s="232">
        <v>0</v>
      </c>
      <c r="M103" s="231">
        <v>120</v>
      </c>
      <c r="N103" s="232">
        <v>0.10703582132153561</v>
      </c>
      <c r="O103" s="231">
        <v>0.30000000000000004</v>
      </c>
      <c r="P103" s="32">
        <v>143</v>
      </c>
      <c r="Q103" s="232">
        <v>7.1357214214357076E-2</v>
      </c>
      <c r="R103" s="249"/>
    </row>
    <row r="104" spans="1:18" s="233" customFormat="1" ht="36" x14ac:dyDescent="0.25">
      <c r="A104" s="256" t="s">
        <v>363</v>
      </c>
      <c r="B104" s="256" t="s">
        <v>364</v>
      </c>
      <c r="C104" s="258">
        <v>22522</v>
      </c>
      <c r="D104" s="257" t="s">
        <v>171</v>
      </c>
      <c r="E104" s="258">
        <v>4</v>
      </c>
      <c r="F104" s="259">
        <f t="shared" si="4"/>
        <v>0.51377194234337098</v>
      </c>
      <c r="G104" s="259">
        <v>1.44</v>
      </c>
      <c r="H104" s="258">
        <v>1</v>
      </c>
      <c r="I104" s="259">
        <v>0.14271442842871415</v>
      </c>
      <c r="J104" s="260">
        <v>0.4</v>
      </c>
      <c r="K104" s="231">
        <v>2</v>
      </c>
      <c r="L104" s="232">
        <v>0.16765000000000002</v>
      </c>
      <c r="M104" s="231">
        <v>3</v>
      </c>
      <c r="N104" s="232">
        <v>0.42814328528614243</v>
      </c>
      <c r="O104" s="231">
        <v>1.2000000000000002</v>
      </c>
      <c r="P104" s="32">
        <v>4</v>
      </c>
      <c r="Q104" s="232">
        <v>0.45765</v>
      </c>
      <c r="R104" s="249"/>
    </row>
    <row r="105" spans="1:18" s="233" customFormat="1" ht="72" x14ac:dyDescent="0.25">
      <c r="A105" s="256" t="s">
        <v>365</v>
      </c>
      <c r="B105" s="256" t="s">
        <v>366</v>
      </c>
      <c r="C105" s="258">
        <v>22522</v>
      </c>
      <c r="D105" s="257" t="s">
        <v>73</v>
      </c>
      <c r="E105" s="258">
        <v>480</v>
      </c>
      <c r="F105" s="259">
        <f t="shared" si="4"/>
        <v>0.48166119594691026</v>
      </c>
      <c r="G105" s="259">
        <v>1.35</v>
      </c>
      <c r="H105" s="258">
        <v>0</v>
      </c>
      <c r="I105" s="259">
        <v>0</v>
      </c>
      <c r="J105" s="258">
        <v>0</v>
      </c>
      <c r="K105" s="231">
        <v>460</v>
      </c>
      <c r="L105" s="232">
        <v>0.23</v>
      </c>
      <c r="M105" s="231">
        <v>0</v>
      </c>
      <c r="N105" s="232">
        <v>0</v>
      </c>
      <c r="O105" s="231">
        <v>0</v>
      </c>
      <c r="P105" s="32">
        <v>460</v>
      </c>
      <c r="Q105" s="232">
        <v>0.23</v>
      </c>
      <c r="R105" s="249"/>
    </row>
    <row r="106" spans="1:18" s="233" customFormat="1" x14ac:dyDescent="0.25">
      <c r="A106" s="256" t="s">
        <v>367</v>
      </c>
      <c r="B106" s="256" t="s">
        <v>368</v>
      </c>
      <c r="C106" s="258">
        <v>22522</v>
      </c>
      <c r="D106" s="257" t="s">
        <v>171</v>
      </c>
      <c r="E106" s="258">
        <v>4</v>
      </c>
      <c r="F106" s="259">
        <f t="shared" si="4"/>
        <v>6.4221492792921372E-2</v>
      </c>
      <c r="G106" s="259">
        <v>0.18</v>
      </c>
      <c r="H106" s="258">
        <v>1</v>
      </c>
      <c r="I106" s="259">
        <v>1.7839303553589269E-2</v>
      </c>
      <c r="J106" s="259">
        <v>0.05</v>
      </c>
      <c r="K106" s="231">
        <v>0</v>
      </c>
      <c r="L106" s="232">
        <v>0</v>
      </c>
      <c r="M106" s="231">
        <v>3</v>
      </c>
      <c r="N106" s="232">
        <v>5.3517910660767803E-2</v>
      </c>
      <c r="O106" s="231">
        <v>0.15000000000000002</v>
      </c>
      <c r="P106" s="32">
        <v>1</v>
      </c>
      <c r="Q106" s="232">
        <v>0</v>
      </c>
      <c r="R106" s="249"/>
    </row>
    <row r="107" spans="1:18" s="233" customFormat="1" ht="36" x14ac:dyDescent="0.25">
      <c r="A107" s="256" t="s">
        <v>369</v>
      </c>
      <c r="B107" s="256" t="s">
        <v>370</v>
      </c>
      <c r="C107" s="258">
        <v>22522</v>
      </c>
      <c r="D107" s="257" t="s">
        <v>171</v>
      </c>
      <c r="E107" s="258">
        <v>1</v>
      </c>
      <c r="F107" s="259">
        <f t="shared" si="4"/>
        <v>9.6332239189382052E-2</v>
      </c>
      <c r="G107" s="259">
        <v>0.27</v>
      </c>
      <c r="H107" s="258">
        <v>0</v>
      </c>
      <c r="I107" s="259">
        <v>0</v>
      </c>
      <c r="J107" s="258">
        <v>0</v>
      </c>
      <c r="K107" s="231">
        <v>1</v>
      </c>
      <c r="L107" s="232">
        <v>0</v>
      </c>
      <c r="M107" s="231">
        <v>1</v>
      </c>
      <c r="N107" s="232">
        <v>9.6332239189382052E-2</v>
      </c>
      <c r="O107" s="231">
        <v>0.27</v>
      </c>
      <c r="P107" s="32">
        <v>2</v>
      </c>
      <c r="Q107" s="232">
        <v>0.1</v>
      </c>
      <c r="R107" s="249"/>
    </row>
    <row r="108" spans="1:18" s="233" customFormat="1" ht="36" x14ac:dyDescent="0.25">
      <c r="A108" s="256" t="s">
        <v>371</v>
      </c>
      <c r="B108" s="256" t="s">
        <v>372</v>
      </c>
      <c r="C108" s="258">
        <v>22522</v>
      </c>
      <c r="D108" s="257" t="s">
        <v>171</v>
      </c>
      <c r="E108" s="258">
        <v>1</v>
      </c>
      <c r="F108" s="259">
        <f t="shared" si="4"/>
        <v>7.8492935635792793E-2</v>
      </c>
      <c r="G108" s="259">
        <v>0.22</v>
      </c>
      <c r="H108" s="258">
        <v>0</v>
      </c>
      <c r="I108" s="259">
        <v>0</v>
      </c>
      <c r="J108" s="258">
        <v>0</v>
      </c>
      <c r="K108" s="231">
        <v>0</v>
      </c>
      <c r="L108" s="232">
        <v>0</v>
      </c>
      <c r="M108" s="231">
        <v>1</v>
      </c>
      <c r="N108" s="232">
        <v>7.8492935635792793E-2</v>
      </c>
      <c r="O108" s="231">
        <v>0.22</v>
      </c>
      <c r="P108" s="32">
        <v>0</v>
      </c>
      <c r="Q108" s="232">
        <v>0</v>
      </c>
      <c r="R108" s="249"/>
    </row>
    <row r="109" spans="1:18" s="233" customFormat="1" ht="36" x14ac:dyDescent="0.25">
      <c r="A109" s="256" t="s">
        <v>373</v>
      </c>
      <c r="B109" s="256" t="s">
        <v>374</v>
      </c>
      <c r="C109" s="258">
        <v>22522</v>
      </c>
      <c r="D109" s="257" t="s">
        <v>171</v>
      </c>
      <c r="E109" s="258">
        <v>2</v>
      </c>
      <c r="F109" s="259">
        <f t="shared" si="4"/>
        <v>0.48166119594691026</v>
      </c>
      <c r="G109" s="259">
        <v>1.35</v>
      </c>
      <c r="H109" s="258">
        <v>0</v>
      </c>
      <c r="I109" s="259">
        <v>0</v>
      </c>
      <c r="J109" s="260">
        <v>0</v>
      </c>
      <c r="K109" s="231">
        <v>1</v>
      </c>
      <c r="L109" s="232">
        <v>0.17838999999999999</v>
      </c>
      <c r="M109" s="231">
        <v>2</v>
      </c>
      <c r="N109" s="232">
        <v>0.48166119594691026</v>
      </c>
      <c r="O109" s="231">
        <v>1.35</v>
      </c>
      <c r="P109" s="32">
        <v>2</v>
      </c>
      <c r="Q109" s="232">
        <v>0.30839</v>
      </c>
      <c r="R109" s="249"/>
    </row>
    <row r="110" spans="1:18" s="233" customFormat="1" ht="36" x14ac:dyDescent="0.25">
      <c r="A110" s="256" t="s">
        <v>375</v>
      </c>
      <c r="B110" s="256" t="s">
        <v>376</v>
      </c>
      <c r="C110" s="258">
        <v>22522</v>
      </c>
      <c r="D110" s="257" t="s">
        <v>73</v>
      </c>
      <c r="E110" s="258">
        <v>100</v>
      </c>
      <c r="F110" s="259">
        <f t="shared" si="4"/>
        <v>0.2711574140145569</v>
      </c>
      <c r="G110" s="259">
        <v>0.76</v>
      </c>
      <c r="H110" s="258">
        <v>50</v>
      </c>
      <c r="I110" s="259">
        <v>0.12844298558584274</v>
      </c>
      <c r="J110" s="258">
        <v>0.36</v>
      </c>
      <c r="K110" s="231">
        <v>50</v>
      </c>
      <c r="L110" s="232">
        <v>0.16</v>
      </c>
      <c r="M110" s="231">
        <v>150</v>
      </c>
      <c r="N110" s="232">
        <v>0.2711574140145569</v>
      </c>
      <c r="O110" s="231">
        <v>0.76</v>
      </c>
      <c r="P110" s="32">
        <v>50</v>
      </c>
      <c r="Q110" s="232">
        <v>0.16</v>
      </c>
      <c r="R110" s="249"/>
    </row>
    <row r="111" spans="1:18" s="233" customFormat="1" ht="90" x14ac:dyDescent="0.25">
      <c r="A111" s="270" t="s">
        <v>377</v>
      </c>
      <c r="B111" s="270" t="s">
        <v>378</v>
      </c>
      <c r="C111" s="262">
        <v>22522</v>
      </c>
      <c r="D111" s="261" t="s">
        <v>171</v>
      </c>
      <c r="E111" s="262">
        <v>1</v>
      </c>
      <c r="F111" s="263">
        <f t="shared" si="4"/>
        <v>3.8532895675752821</v>
      </c>
      <c r="G111" s="264">
        <v>10.8</v>
      </c>
      <c r="H111" s="262">
        <v>0</v>
      </c>
      <c r="I111" s="263">
        <v>0</v>
      </c>
      <c r="J111" s="262">
        <v>0</v>
      </c>
      <c r="K111" s="231">
        <v>0</v>
      </c>
      <c r="L111" s="232">
        <v>0</v>
      </c>
      <c r="M111" s="231">
        <v>1</v>
      </c>
      <c r="N111" s="232">
        <v>3.8532895675752821</v>
      </c>
      <c r="O111" s="231">
        <v>10.8</v>
      </c>
      <c r="P111" s="32">
        <v>0</v>
      </c>
      <c r="Q111" s="232">
        <v>0</v>
      </c>
      <c r="R111" s="249"/>
    </row>
    <row r="112" spans="1:18" s="233" customFormat="1" ht="54" x14ac:dyDescent="0.25">
      <c r="A112" s="256" t="s">
        <v>379</v>
      </c>
      <c r="B112" s="256" t="s">
        <v>380</v>
      </c>
      <c r="C112" s="258">
        <v>22522</v>
      </c>
      <c r="D112" s="257" t="s">
        <v>171</v>
      </c>
      <c r="E112" s="258">
        <v>2</v>
      </c>
      <c r="F112" s="259">
        <f t="shared" si="4"/>
        <v>0.32110746396460688</v>
      </c>
      <c r="G112" s="260">
        <v>0.9</v>
      </c>
      <c r="H112" s="258">
        <v>1</v>
      </c>
      <c r="I112" s="259">
        <v>0.14271442842871415</v>
      </c>
      <c r="J112" s="260">
        <v>0.4</v>
      </c>
      <c r="K112" s="231">
        <v>1</v>
      </c>
      <c r="L112" s="232">
        <v>0</v>
      </c>
      <c r="M112" s="231">
        <v>2</v>
      </c>
      <c r="N112" s="232">
        <v>0.32110746396460688</v>
      </c>
      <c r="O112" s="231">
        <v>0.9</v>
      </c>
      <c r="P112" s="32">
        <v>1</v>
      </c>
      <c r="Q112" s="232">
        <v>0</v>
      </c>
      <c r="R112" s="249"/>
    </row>
    <row r="113" spans="1:18" s="233" customFormat="1" ht="54" x14ac:dyDescent="0.25">
      <c r="A113" s="256" t="s">
        <v>381</v>
      </c>
      <c r="B113" s="256" t="s">
        <v>382</v>
      </c>
      <c r="C113" s="258">
        <v>22522</v>
      </c>
      <c r="D113" s="257" t="s">
        <v>171</v>
      </c>
      <c r="E113" s="258">
        <v>2</v>
      </c>
      <c r="F113" s="259">
        <f t="shared" si="4"/>
        <v>0.1926644783787641</v>
      </c>
      <c r="G113" s="259">
        <v>0.54</v>
      </c>
      <c r="H113" s="258">
        <v>1</v>
      </c>
      <c r="I113" s="259">
        <v>8.5628657057228497E-2</v>
      </c>
      <c r="J113" s="258">
        <v>0.24</v>
      </c>
      <c r="K113" s="231">
        <v>0</v>
      </c>
      <c r="L113" s="232">
        <v>0</v>
      </c>
      <c r="M113" s="231">
        <v>2</v>
      </c>
      <c r="N113" s="232">
        <v>0.1926644783787641</v>
      </c>
      <c r="O113" s="231">
        <v>0.54</v>
      </c>
      <c r="P113" s="32">
        <v>2</v>
      </c>
      <c r="Q113" s="232">
        <v>0.09</v>
      </c>
      <c r="R113" s="249"/>
    </row>
    <row r="114" spans="1:18" s="233" customFormat="1" ht="54" x14ac:dyDescent="0.25">
      <c r="A114" s="256" t="s">
        <v>383</v>
      </c>
      <c r="B114" s="256" t="s">
        <v>384</v>
      </c>
      <c r="C114" s="258">
        <v>22522</v>
      </c>
      <c r="D114" s="257" t="s">
        <v>171</v>
      </c>
      <c r="E114" s="258">
        <v>12</v>
      </c>
      <c r="F114" s="259">
        <f t="shared" si="4"/>
        <v>6.4221492792921372E-2</v>
      </c>
      <c r="G114" s="259">
        <v>0.18</v>
      </c>
      <c r="H114" s="258">
        <v>3</v>
      </c>
      <c r="I114" s="259">
        <v>1.7839303553589269E-2</v>
      </c>
      <c r="J114" s="259">
        <v>0.05</v>
      </c>
      <c r="K114" s="231">
        <v>3</v>
      </c>
      <c r="L114" s="232">
        <v>0</v>
      </c>
      <c r="M114" s="231">
        <v>9</v>
      </c>
      <c r="N114" s="232">
        <v>5.3517910660767803E-2</v>
      </c>
      <c r="O114" s="231">
        <v>0.15000000000000002</v>
      </c>
      <c r="P114" s="32">
        <v>8</v>
      </c>
      <c r="Q114" s="232">
        <v>0.04</v>
      </c>
      <c r="R114" s="249"/>
    </row>
    <row r="115" spans="1:18" s="233" customFormat="1" ht="54" x14ac:dyDescent="0.25">
      <c r="A115" s="256" t="s">
        <v>385</v>
      </c>
      <c r="B115" s="256" t="s">
        <v>386</v>
      </c>
      <c r="C115" s="258">
        <v>22522</v>
      </c>
      <c r="D115" s="257" t="s">
        <v>73</v>
      </c>
      <c r="E115" s="258">
        <v>15</v>
      </c>
      <c r="F115" s="259">
        <f t="shared" si="4"/>
        <v>0.2390466676180962</v>
      </c>
      <c r="G115" s="259">
        <v>0.67</v>
      </c>
      <c r="H115" s="258">
        <v>4</v>
      </c>
      <c r="I115" s="259">
        <v>7.1357214214357076E-2</v>
      </c>
      <c r="J115" s="259">
        <v>0.2</v>
      </c>
      <c r="K115" s="231">
        <v>0</v>
      </c>
      <c r="L115" s="232">
        <v>0</v>
      </c>
      <c r="M115" s="231">
        <v>12</v>
      </c>
      <c r="N115" s="232">
        <v>0.21407164264307121</v>
      </c>
      <c r="O115" s="231">
        <v>0.60000000000000009</v>
      </c>
      <c r="P115" s="32">
        <v>0</v>
      </c>
      <c r="Q115" s="232">
        <v>0</v>
      </c>
      <c r="R115" s="249"/>
    </row>
    <row r="116" spans="1:18" s="233" customFormat="1" ht="36" x14ac:dyDescent="0.25">
      <c r="A116" s="256" t="s">
        <v>387</v>
      </c>
      <c r="B116" s="256" t="s">
        <v>388</v>
      </c>
      <c r="C116" s="258">
        <v>22522</v>
      </c>
      <c r="D116" s="257" t="s">
        <v>171</v>
      </c>
      <c r="E116" s="258">
        <v>2</v>
      </c>
      <c r="F116" s="259">
        <f t="shared" si="4"/>
        <v>9.6332239189382052E-2</v>
      </c>
      <c r="G116" s="259">
        <v>0.27</v>
      </c>
      <c r="H116" s="258">
        <v>1</v>
      </c>
      <c r="I116" s="259">
        <v>4.2814328528614248E-2</v>
      </c>
      <c r="J116" s="258">
        <v>0.12</v>
      </c>
      <c r="K116" s="231">
        <v>1</v>
      </c>
      <c r="L116" s="232">
        <v>0</v>
      </c>
      <c r="M116" s="231">
        <v>2</v>
      </c>
      <c r="N116" s="232">
        <v>9.6332239189382052E-2</v>
      </c>
      <c r="O116" s="231">
        <v>0.27</v>
      </c>
      <c r="P116" s="32">
        <v>2</v>
      </c>
      <c r="Q116" s="232">
        <v>7.5338946767518192E-2</v>
      </c>
      <c r="R116" s="249"/>
    </row>
    <row r="117" spans="1:18" s="233" customFormat="1" ht="72" x14ac:dyDescent="0.25">
      <c r="A117" s="256" t="s">
        <v>389</v>
      </c>
      <c r="B117" s="256" t="s">
        <v>390</v>
      </c>
      <c r="C117" s="258">
        <v>22522</v>
      </c>
      <c r="D117" s="257" t="s">
        <v>171</v>
      </c>
      <c r="E117" s="258">
        <v>2</v>
      </c>
      <c r="F117" s="259">
        <f t="shared" si="4"/>
        <v>0.32110746396460688</v>
      </c>
      <c r="G117" s="260">
        <v>0.9</v>
      </c>
      <c r="H117" s="258">
        <v>1</v>
      </c>
      <c r="I117" s="259">
        <v>0.14271442842871415</v>
      </c>
      <c r="J117" s="260">
        <v>0.4</v>
      </c>
      <c r="K117" s="231">
        <v>2</v>
      </c>
      <c r="L117" s="232">
        <v>0.49</v>
      </c>
      <c r="M117" s="231">
        <v>2</v>
      </c>
      <c r="N117" s="232">
        <v>0.32110746396460688</v>
      </c>
      <c r="O117" s="231">
        <v>0.9</v>
      </c>
      <c r="P117" s="32">
        <v>2</v>
      </c>
      <c r="Q117" s="232">
        <v>0.49</v>
      </c>
      <c r="R117" s="249"/>
    </row>
    <row r="118" spans="1:18" s="233" customFormat="1" ht="36" x14ac:dyDescent="0.25">
      <c r="A118" s="256" t="s">
        <v>391</v>
      </c>
      <c r="B118" s="256" t="s">
        <v>392</v>
      </c>
      <c r="C118" s="258">
        <v>22522</v>
      </c>
      <c r="D118" s="257" t="s">
        <v>171</v>
      </c>
      <c r="E118" s="258">
        <v>4</v>
      </c>
      <c r="F118" s="259">
        <f t="shared" si="4"/>
        <v>6.4221492792921372E-2</v>
      </c>
      <c r="G118" s="259">
        <v>0.18</v>
      </c>
      <c r="H118" s="258">
        <v>1</v>
      </c>
      <c r="I118" s="259">
        <v>1.7839303553589269E-2</v>
      </c>
      <c r="J118" s="259">
        <v>0.05</v>
      </c>
      <c r="K118" s="231">
        <v>0</v>
      </c>
      <c r="L118" s="232">
        <v>0</v>
      </c>
      <c r="M118" s="231">
        <v>3</v>
      </c>
      <c r="N118" s="232">
        <v>5.3517910660767803E-2</v>
      </c>
      <c r="O118" s="231">
        <v>0.15000000000000002</v>
      </c>
      <c r="P118" s="32">
        <v>2</v>
      </c>
      <c r="Q118" s="232">
        <v>1.7840000000000002E-2</v>
      </c>
      <c r="R118" s="249"/>
    </row>
    <row r="119" spans="1:18" s="233" customFormat="1" ht="72" x14ac:dyDescent="0.25">
      <c r="A119" s="256" t="s">
        <v>393</v>
      </c>
      <c r="B119" s="256" t="s">
        <v>394</v>
      </c>
      <c r="C119" s="258">
        <v>22611</v>
      </c>
      <c r="D119" s="257" t="s">
        <v>171</v>
      </c>
      <c r="E119" s="258">
        <v>4</v>
      </c>
      <c r="F119" s="259">
        <f t="shared" si="4"/>
        <v>0.39960039960039967</v>
      </c>
      <c r="G119" s="259">
        <v>1.1200000000000001</v>
      </c>
      <c r="H119" s="258">
        <v>1</v>
      </c>
      <c r="I119" s="259">
        <v>0.10703582132153562</v>
      </c>
      <c r="J119" s="260">
        <v>0.3</v>
      </c>
      <c r="K119" s="231">
        <v>2</v>
      </c>
      <c r="L119" s="232">
        <v>8.3845000000000031E-2</v>
      </c>
      <c r="M119" s="231">
        <v>3</v>
      </c>
      <c r="N119" s="232">
        <v>0.32110746396460688</v>
      </c>
      <c r="O119" s="231">
        <v>0.89999999999999991</v>
      </c>
      <c r="P119" s="32">
        <v>2</v>
      </c>
      <c r="Q119" s="232">
        <v>0.29384500000000002</v>
      </c>
      <c r="R119" s="249"/>
    </row>
    <row r="120" spans="1:18" s="233" customFormat="1" ht="72" x14ac:dyDescent="0.25">
      <c r="A120" s="256" t="s">
        <v>395</v>
      </c>
      <c r="B120" s="256" t="s">
        <v>396</v>
      </c>
      <c r="C120" s="284">
        <v>22611</v>
      </c>
      <c r="D120" s="285" t="s">
        <v>171</v>
      </c>
      <c r="E120" s="284">
        <v>2</v>
      </c>
      <c r="F120" s="286">
        <f t="shared" si="4"/>
        <v>0.19980019980019983</v>
      </c>
      <c r="G120" s="286">
        <v>0.56000000000000005</v>
      </c>
      <c r="H120" s="284">
        <v>1</v>
      </c>
      <c r="I120" s="286">
        <v>9.27643784786642E-2</v>
      </c>
      <c r="J120" s="287">
        <v>0.26</v>
      </c>
      <c r="K120" s="290">
        <v>0</v>
      </c>
      <c r="L120" s="289">
        <v>0</v>
      </c>
      <c r="M120" s="290">
        <v>2</v>
      </c>
      <c r="N120" s="289">
        <v>0.19980019980019981</v>
      </c>
      <c r="O120" s="290">
        <v>0.56000000000000005</v>
      </c>
      <c r="P120" s="291">
        <v>1</v>
      </c>
      <c r="Q120" s="289">
        <v>0.10704</v>
      </c>
      <c r="R120" s="288"/>
    </row>
    <row r="121" spans="1:18" s="233" customFormat="1" ht="54" x14ac:dyDescent="0.25">
      <c r="A121" s="256" t="s">
        <v>397</v>
      </c>
      <c r="B121" s="256" t="s">
        <v>398</v>
      </c>
      <c r="C121" s="284">
        <v>22611</v>
      </c>
      <c r="D121" s="285" t="s">
        <v>171</v>
      </c>
      <c r="E121" s="284">
        <v>4</v>
      </c>
      <c r="F121" s="286">
        <f t="shared" si="4"/>
        <v>0.33181104609676043</v>
      </c>
      <c r="G121" s="286">
        <v>0.93</v>
      </c>
      <c r="H121" s="284">
        <v>1</v>
      </c>
      <c r="I121" s="286">
        <v>8.9196517767946348E-2</v>
      </c>
      <c r="J121" s="286">
        <v>0.25</v>
      </c>
      <c r="K121" s="290">
        <v>1</v>
      </c>
      <c r="L121" s="289">
        <v>0</v>
      </c>
      <c r="M121" s="290">
        <v>3</v>
      </c>
      <c r="N121" s="289">
        <v>0.26758955330383905</v>
      </c>
      <c r="O121" s="290">
        <v>0.75</v>
      </c>
      <c r="P121" s="291">
        <v>2</v>
      </c>
      <c r="Q121" s="289">
        <v>0.13372000000000001</v>
      </c>
      <c r="R121" s="288"/>
    </row>
    <row r="122" spans="1:18" s="233" customFormat="1" ht="54" x14ac:dyDescent="0.25">
      <c r="A122" s="256" t="s">
        <v>399</v>
      </c>
      <c r="B122" s="256" t="s">
        <v>400</v>
      </c>
      <c r="C122" s="284">
        <v>22611</v>
      </c>
      <c r="D122" s="285" t="s">
        <v>171</v>
      </c>
      <c r="E122" s="284">
        <v>4</v>
      </c>
      <c r="F122" s="286">
        <f t="shared" si="4"/>
        <v>0.33181104609676043</v>
      </c>
      <c r="G122" s="286">
        <v>0.93</v>
      </c>
      <c r="H122" s="284">
        <v>1</v>
      </c>
      <c r="I122" s="286">
        <v>8.9196517767946348E-2</v>
      </c>
      <c r="J122" s="286">
        <v>0.25</v>
      </c>
      <c r="K122" s="290">
        <v>0</v>
      </c>
      <c r="L122" s="289">
        <v>0</v>
      </c>
      <c r="M122" s="290">
        <v>3</v>
      </c>
      <c r="N122" s="289">
        <v>0.26758955330383905</v>
      </c>
      <c r="O122" s="290">
        <v>0.75</v>
      </c>
      <c r="P122" s="291">
        <v>2</v>
      </c>
      <c r="Q122" s="289">
        <v>0.17838999999999999</v>
      </c>
      <c r="R122" s="288"/>
    </row>
    <row r="123" spans="1:18" s="233" customFormat="1" ht="72" x14ac:dyDescent="0.25">
      <c r="A123" s="256" t="s">
        <v>401</v>
      </c>
      <c r="B123" s="256" t="s">
        <v>402</v>
      </c>
      <c r="C123" s="284">
        <v>22612</v>
      </c>
      <c r="D123" s="285" t="s">
        <v>171</v>
      </c>
      <c r="E123" s="284">
        <v>2</v>
      </c>
      <c r="F123" s="286">
        <f t="shared" si="4"/>
        <v>0.21407164264307124</v>
      </c>
      <c r="G123" s="287">
        <v>0.6</v>
      </c>
      <c r="H123" s="284">
        <v>1</v>
      </c>
      <c r="I123" s="286">
        <v>0.10703582132153562</v>
      </c>
      <c r="J123" s="284">
        <v>0.3</v>
      </c>
      <c r="K123" s="290">
        <v>1</v>
      </c>
      <c r="L123" s="289">
        <v>8.3839999999999998E-2</v>
      </c>
      <c r="M123" s="290">
        <v>2</v>
      </c>
      <c r="N123" s="289">
        <v>0.21407164264307124</v>
      </c>
      <c r="O123" s="290">
        <v>0.6</v>
      </c>
      <c r="P123" s="291">
        <v>2</v>
      </c>
      <c r="Q123" s="289">
        <v>0.21762999999999999</v>
      </c>
      <c r="R123" s="288"/>
    </row>
    <row r="124" spans="1:18" s="233" customFormat="1" ht="54" x14ac:dyDescent="0.25">
      <c r="A124" s="256" t="s">
        <v>403</v>
      </c>
      <c r="B124" s="256" t="s">
        <v>404</v>
      </c>
      <c r="C124" s="284">
        <v>22612</v>
      </c>
      <c r="D124" s="285" t="s">
        <v>171</v>
      </c>
      <c r="E124" s="284">
        <v>2</v>
      </c>
      <c r="F124" s="286">
        <f t="shared" si="4"/>
        <v>0.21407164264307124</v>
      </c>
      <c r="G124" s="287">
        <v>0.6</v>
      </c>
      <c r="H124" s="284">
        <v>1</v>
      </c>
      <c r="I124" s="286">
        <v>0.10703582132153562</v>
      </c>
      <c r="J124" s="284">
        <v>0.3</v>
      </c>
      <c r="K124" s="290">
        <v>0</v>
      </c>
      <c r="L124" s="289">
        <v>0</v>
      </c>
      <c r="M124" s="290">
        <v>2</v>
      </c>
      <c r="N124" s="289">
        <v>0.21407164264307124</v>
      </c>
      <c r="O124" s="290">
        <v>0.6</v>
      </c>
      <c r="P124" s="291">
        <v>2</v>
      </c>
      <c r="Q124" s="289">
        <v>0.11060503496503496</v>
      </c>
      <c r="R124" s="288"/>
    </row>
    <row r="125" spans="1:18" s="233" customFormat="1" ht="72" x14ac:dyDescent="0.25">
      <c r="A125" s="256" t="s">
        <v>405</v>
      </c>
      <c r="B125" s="256" t="s">
        <v>406</v>
      </c>
      <c r="C125" s="284">
        <v>22612</v>
      </c>
      <c r="D125" s="285" t="s">
        <v>171</v>
      </c>
      <c r="E125" s="284">
        <v>2</v>
      </c>
      <c r="F125" s="286">
        <f t="shared" si="4"/>
        <v>0.21407164264307124</v>
      </c>
      <c r="G125" s="287">
        <v>0.6</v>
      </c>
      <c r="H125" s="284">
        <v>1</v>
      </c>
      <c r="I125" s="286">
        <v>0.10703582132153562</v>
      </c>
      <c r="J125" s="284">
        <v>0.3</v>
      </c>
      <c r="K125" s="290">
        <v>2</v>
      </c>
      <c r="L125" s="289">
        <v>8.8488000000000011E-2</v>
      </c>
      <c r="M125" s="290">
        <v>2</v>
      </c>
      <c r="N125" s="289">
        <v>0.21407164264307124</v>
      </c>
      <c r="O125" s="290">
        <v>0.6</v>
      </c>
      <c r="P125" s="291">
        <v>4</v>
      </c>
      <c r="Q125" s="289">
        <v>0.18504980105608679</v>
      </c>
      <c r="R125" s="288"/>
    </row>
    <row r="126" spans="1:18" s="233" customFormat="1" ht="36" x14ac:dyDescent="0.25">
      <c r="A126" s="256" t="s">
        <v>407</v>
      </c>
      <c r="B126" s="256" t="s">
        <v>408</v>
      </c>
      <c r="C126" s="284">
        <v>22612</v>
      </c>
      <c r="D126" s="285" t="s">
        <v>171</v>
      </c>
      <c r="E126" s="284">
        <v>2</v>
      </c>
      <c r="F126" s="286">
        <f t="shared" si="4"/>
        <v>0.21407164264307124</v>
      </c>
      <c r="G126" s="287">
        <v>0.6</v>
      </c>
      <c r="H126" s="284">
        <v>1</v>
      </c>
      <c r="I126" s="286">
        <v>0.10703582132153562</v>
      </c>
      <c r="J126" s="284">
        <v>0.3</v>
      </c>
      <c r="K126" s="290">
        <v>1</v>
      </c>
      <c r="L126" s="289">
        <v>0</v>
      </c>
      <c r="M126" s="290">
        <v>2</v>
      </c>
      <c r="N126" s="289">
        <v>0.21407164264307124</v>
      </c>
      <c r="O126" s="290">
        <v>0.6</v>
      </c>
      <c r="P126" s="291">
        <v>2</v>
      </c>
      <c r="Q126" s="289">
        <v>0.1115</v>
      </c>
      <c r="R126" s="288"/>
    </row>
    <row r="127" spans="1:18" s="233" customFormat="1" ht="72" x14ac:dyDescent="0.25">
      <c r="A127" s="256" t="s">
        <v>409</v>
      </c>
      <c r="B127" s="256" t="s">
        <v>410</v>
      </c>
      <c r="C127" s="284">
        <v>22612</v>
      </c>
      <c r="D127" s="285" t="s">
        <v>171</v>
      </c>
      <c r="E127" s="284">
        <v>1</v>
      </c>
      <c r="F127" s="286">
        <f t="shared" si="4"/>
        <v>0.14271442842871415</v>
      </c>
      <c r="G127" s="287">
        <v>0.4</v>
      </c>
      <c r="H127" s="284">
        <v>0</v>
      </c>
      <c r="I127" s="286">
        <v>0</v>
      </c>
      <c r="J127" s="284">
        <v>0</v>
      </c>
      <c r="K127" s="290">
        <v>1</v>
      </c>
      <c r="L127" s="289">
        <v>0.14271400000000001</v>
      </c>
      <c r="M127" s="290">
        <v>1</v>
      </c>
      <c r="N127" s="289">
        <v>0.14271442842871415</v>
      </c>
      <c r="O127" s="290">
        <v>0.4</v>
      </c>
      <c r="P127" s="291">
        <v>0</v>
      </c>
      <c r="Q127" s="289">
        <v>0.14271400000000001</v>
      </c>
      <c r="R127" s="288"/>
    </row>
    <row r="128" spans="1:18" s="233" customFormat="1" ht="36" x14ac:dyDescent="0.25">
      <c r="A128" s="256" t="s">
        <v>411</v>
      </c>
      <c r="B128" s="256" t="s">
        <v>412</v>
      </c>
      <c r="C128" s="284">
        <v>22612</v>
      </c>
      <c r="D128" s="285" t="s">
        <v>171</v>
      </c>
      <c r="E128" s="284">
        <v>2</v>
      </c>
      <c r="F128" s="286">
        <f t="shared" si="4"/>
        <v>0.21407164264307124</v>
      </c>
      <c r="G128" s="287">
        <v>0.6</v>
      </c>
      <c r="H128" s="284">
        <v>1</v>
      </c>
      <c r="I128" s="286">
        <v>0.10703582132153562</v>
      </c>
      <c r="J128" s="284">
        <v>0.3</v>
      </c>
      <c r="K128" s="290">
        <v>1</v>
      </c>
      <c r="L128" s="289">
        <v>0.10703600000000001</v>
      </c>
      <c r="M128" s="290">
        <v>2</v>
      </c>
      <c r="N128" s="289">
        <v>0.21407164264307124</v>
      </c>
      <c r="O128" s="290">
        <v>0.6</v>
      </c>
      <c r="P128" s="291">
        <v>0</v>
      </c>
      <c r="Q128" s="289">
        <v>0.10703600000000001</v>
      </c>
      <c r="R128" s="288"/>
    </row>
    <row r="129" spans="1:18" s="233" customFormat="1" ht="54" x14ac:dyDescent="0.25">
      <c r="A129" s="256" t="s">
        <v>413</v>
      </c>
      <c r="B129" s="256" t="s">
        <v>414</v>
      </c>
      <c r="C129" s="284">
        <v>22612</v>
      </c>
      <c r="D129" s="285" t="s">
        <v>171</v>
      </c>
      <c r="E129" s="284">
        <v>4</v>
      </c>
      <c r="F129" s="286">
        <f t="shared" si="4"/>
        <v>0.21407164264307124</v>
      </c>
      <c r="G129" s="287">
        <v>0.6</v>
      </c>
      <c r="H129" s="284">
        <v>1</v>
      </c>
      <c r="I129" s="286">
        <v>5.351791066076781E-2</v>
      </c>
      <c r="J129" s="286">
        <v>0.15</v>
      </c>
      <c r="K129" s="290">
        <v>1</v>
      </c>
      <c r="L129" s="289">
        <v>5.3520000000000012E-2</v>
      </c>
      <c r="M129" s="290">
        <v>3</v>
      </c>
      <c r="N129" s="289">
        <v>0.16055373198230344</v>
      </c>
      <c r="O129" s="290">
        <v>0.44999999999999996</v>
      </c>
      <c r="P129" s="291">
        <v>3</v>
      </c>
      <c r="Q129" s="289">
        <v>0.15432000000000001</v>
      </c>
      <c r="R129" s="288"/>
    </row>
    <row r="130" spans="1:18" s="233" customFormat="1" ht="54" x14ac:dyDescent="0.25">
      <c r="A130" s="256" t="s">
        <v>415</v>
      </c>
      <c r="B130" s="256" t="s">
        <v>416</v>
      </c>
      <c r="C130" s="284">
        <v>22612</v>
      </c>
      <c r="D130" s="285" t="s">
        <v>171</v>
      </c>
      <c r="E130" s="284">
        <v>4</v>
      </c>
      <c r="F130" s="286">
        <f t="shared" si="4"/>
        <v>0.35678607107178539</v>
      </c>
      <c r="G130" s="284">
        <v>1</v>
      </c>
      <c r="H130" s="284">
        <v>1</v>
      </c>
      <c r="I130" s="286">
        <v>8.9196517767946348E-2</v>
      </c>
      <c r="J130" s="286">
        <v>0.25</v>
      </c>
      <c r="K130" s="290">
        <v>1</v>
      </c>
      <c r="L130" s="289">
        <v>0.16130300000000003</v>
      </c>
      <c r="M130" s="290">
        <v>3</v>
      </c>
      <c r="N130" s="289">
        <v>0.26758955330383905</v>
      </c>
      <c r="O130" s="290">
        <v>0.75</v>
      </c>
      <c r="P130" s="291">
        <v>4</v>
      </c>
      <c r="Q130" s="289">
        <v>0.33242300000000002</v>
      </c>
      <c r="R130" s="288"/>
    </row>
    <row r="131" spans="1:18" s="233" customFormat="1" ht="54" x14ac:dyDescent="0.25">
      <c r="A131" s="256" t="s">
        <v>417</v>
      </c>
      <c r="B131" s="256" t="s">
        <v>418</v>
      </c>
      <c r="C131" s="284">
        <v>22612</v>
      </c>
      <c r="D131" s="285" t="s">
        <v>171</v>
      </c>
      <c r="E131" s="284">
        <v>4</v>
      </c>
      <c r="F131" s="286">
        <f t="shared" si="4"/>
        <v>0.35678607107178539</v>
      </c>
      <c r="G131" s="284">
        <v>1</v>
      </c>
      <c r="H131" s="284">
        <v>1</v>
      </c>
      <c r="I131" s="286">
        <v>8.9196517767946348E-2</v>
      </c>
      <c r="J131" s="286">
        <v>0.25</v>
      </c>
      <c r="K131" s="290">
        <v>1</v>
      </c>
      <c r="L131" s="289">
        <v>8.4737000000000007E-2</v>
      </c>
      <c r="M131" s="290">
        <v>3</v>
      </c>
      <c r="N131" s="289">
        <v>0.26758955330383905</v>
      </c>
      <c r="O131" s="290">
        <v>0.75</v>
      </c>
      <c r="P131" s="291">
        <v>3</v>
      </c>
      <c r="Q131" s="289">
        <v>0.26313700000000001</v>
      </c>
      <c r="R131" s="288"/>
    </row>
    <row r="132" spans="1:18" s="233" customFormat="1" ht="72" x14ac:dyDescent="0.25">
      <c r="A132" s="256" t="s">
        <v>419</v>
      </c>
      <c r="B132" s="256" t="s">
        <v>420</v>
      </c>
      <c r="C132" s="284">
        <v>22612</v>
      </c>
      <c r="D132" s="285" t="s">
        <v>171</v>
      </c>
      <c r="E132" s="284">
        <v>6</v>
      </c>
      <c r="F132" s="286">
        <f t="shared" si="4"/>
        <v>0.71357214214357079</v>
      </c>
      <c r="G132" s="284">
        <v>2</v>
      </c>
      <c r="H132" s="284">
        <v>3</v>
      </c>
      <c r="I132" s="286">
        <v>0.35678607107178539</v>
      </c>
      <c r="J132" s="284">
        <v>1</v>
      </c>
      <c r="K132" s="290">
        <v>2</v>
      </c>
      <c r="L132" s="289">
        <v>0.15894800000000001</v>
      </c>
      <c r="M132" s="290">
        <v>3</v>
      </c>
      <c r="N132" s="289">
        <v>0.35678607107178539</v>
      </c>
      <c r="O132" s="290">
        <v>1</v>
      </c>
      <c r="P132" s="291">
        <v>2</v>
      </c>
      <c r="Q132" s="289">
        <v>0.15894800000000001</v>
      </c>
      <c r="R132" s="288"/>
    </row>
    <row r="133" spans="1:18" s="233" customFormat="1" ht="72" x14ac:dyDescent="0.25">
      <c r="A133" s="256" t="s">
        <v>421</v>
      </c>
      <c r="B133" s="256" t="s">
        <v>422</v>
      </c>
      <c r="C133" s="284">
        <v>22612</v>
      </c>
      <c r="D133" s="285" t="s">
        <v>171</v>
      </c>
      <c r="E133" s="284">
        <v>3</v>
      </c>
      <c r="F133" s="286">
        <f t="shared" si="4"/>
        <v>0.35678607107178539</v>
      </c>
      <c r="G133" s="284">
        <v>1</v>
      </c>
      <c r="H133" s="284">
        <v>1</v>
      </c>
      <c r="I133" s="286">
        <v>0.12487512487512489</v>
      </c>
      <c r="J133" s="284">
        <v>0.35</v>
      </c>
      <c r="K133" s="290">
        <v>1</v>
      </c>
      <c r="L133" s="289">
        <v>0</v>
      </c>
      <c r="M133" s="290">
        <v>1</v>
      </c>
      <c r="N133" s="289">
        <v>0.12487512487512489</v>
      </c>
      <c r="O133" s="290">
        <v>0.35</v>
      </c>
      <c r="P133" s="291">
        <v>1</v>
      </c>
      <c r="Q133" s="289">
        <v>0</v>
      </c>
      <c r="R133" s="288"/>
    </row>
    <row r="134" spans="1:18" s="233" customFormat="1" ht="72" x14ac:dyDescent="0.25">
      <c r="A134" s="256" t="s">
        <v>423</v>
      </c>
      <c r="B134" s="256" t="s">
        <v>424</v>
      </c>
      <c r="C134" s="284">
        <v>22612</v>
      </c>
      <c r="D134" s="285" t="s">
        <v>171</v>
      </c>
      <c r="E134" s="284">
        <v>4</v>
      </c>
      <c r="F134" s="286">
        <f t="shared" si="4"/>
        <v>0.14271442842871415</v>
      </c>
      <c r="G134" s="287">
        <v>0.4</v>
      </c>
      <c r="H134" s="284">
        <v>1</v>
      </c>
      <c r="I134" s="286">
        <v>3.5678607107178538E-2</v>
      </c>
      <c r="J134" s="287">
        <v>0.1</v>
      </c>
      <c r="K134" s="290">
        <v>1</v>
      </c>
      <c r="L134" s="289">
        <v>1.8196000000000004E-2</v>
      </c>
      <c r="M134" s="290">
        <v>3</v>
      </c>
      <c r="N134" s="289">
        <v>0.10703582132153561</v>
      </c>
      <c r="O134" s="290">
        <v>0.30000000000000004</v>
      </c>
      <c r="P134" s="291">
        <v>3</v>
      </c>
      <c r="Q134" s="289">
        <v>8.819600000000001E-2</v>
      </c>
      <c r="R134" s="288"/>
    </row>
    <row r="135" spans="1:18" s="233" customFormat="1" ht="54" x14ac:dyDescent="0.25">
      <c r="A135" s="256" t="s">
        <v>425</v>
      </c>
      <c r="B135" s="256" t="s">
        <v>426</v>
      </c>
      <c r="C135" s="284">
        <v>22612</v>
      </c>
      <c r="D135" s="285" t="s">
        <v>171</v>
      </c>
      <c r="E135" s="284">
        <v>4</v>
      </c>
      <c r="F135" s="286">
        <f t="shared" si="4"/>
        <v>0.35678607107178539</v>
      </c>
      <c r="G135" s="284">
        <v>1</v>
      </c>
      <c r="H135" s="284">
        <v>1</v>
      </c>
      <c r="I135" s="286">
        <v>8.9196517767946348E-2</v>
      </c>
      <c r="J135" s="286">
        <v>0.25</v>
      </c>
      <c r="K135" s="290">
        <v>1</v>
      </c>
      <c r="L135" s="289">
        <v>9.3478000000000006E-2</v>
      </c>
      <c r="M135" s="290">
        <v>3</v>
      </c>
      <c r="N135" s="289">
        <v>0.26758955330383905</v>
      </c>
      <c r="O135" s="290">
        <v>0.75</v>
      </c>
      <c r="P135" s="291">
        <v>4</v>
      </c>
      <c r="Q135" s="289">
        <v>0.273478</v>
      </c>
      <c r="R135" s="288"/>
    </row>
    <row r="136" spans="1:18" s="233" customFormat="1" ht="54" x14ac:dyDescent="0.25">
      <c r="A136" s="256" t="s">
        <v>427</v>
      </c>
      <c r="B136" s="256" t="s">
        <v>428</v>
      </c>
      <c r="C136" s="284">
        <v>22612</v>
      </c>
      <c r="D136" s="285" t="s">
        <v>171</v>
      </c>
      <c r="E136" s="284">
        <v>2</v>
      </c>
      <c r="F136" s="286">
        <f t="shared" si="4"/>
        <v>0.21407164264307124</v>
      </c>
      <c r="G136" s="287">
        <v>0.6</v>
      </c>
      <c r="H136" s="284">
        <v>1</v>
      </c>
      <c r="I136" s="286">
        <v>0.10703582132153562</v>
      </c>
      <c r="J136" s="284">
        <v>0.3</v>
      </c>
      <c r="K136" s="290">
        <v>0</v>
      </c>
      <c r="L136" s="289">
        <v>0</v>
      </c>
      <c r="M136" s="290">
        <v>2</v>
      </c>
      <c r="N136" s="289">
        <v>0.21407164264307124</v>
      </c>
      <c r="O136" s="290">
        <v>0.6</v>
      </c>
      <c r="P136" s="291">
        <v>1</v>
      </c>
      <c r="Q136" s="289">
        <v>0.10704</v>
      </c>
      <c r="R136" s="288"/>
    </row>
    <row r="137" spans="1:18" s="233" customFormat="1" ht="36" x14ac:dyDescent="0.25">
      <c r="A137" s="256" t="s">
        <v>429</v>
      </c>
      <c r="B137" s="256" t="s">
        <v>430</v>
      </c>
      <c r="C137" s="284">
        <v>22711</v>
      </c>
      <c r="D137" s="285" t="s">
        <v>219</v>
      </c>
      <c r="E137" s="284">
        <v>12</v>
      </c>
      <c r="F137" s="286">
        <f t="shared" si="4"/>
        <v>0.64221492792921375</v>
      </c>
      <c r="G137" s="287">
        <v>1.8</v>
      </c>
      <c r="H137" s="284">
        <v>3</v>
      </c>
      <c r="I137" s="286">
        <v>0.16055373198230344</v>
      </c>
      <c r="J137" s="286">
        <v>0.45</v>
      </c>
      <c r="K137" s="290">
        <v>2</v>
      </c>
      <c r="L137" s="289">
        <v>0</v>
      </c>
      <c r="M137" s="290">
        <v>9</v>
      </c>
      <c r="N137" s="289">
        <v>0.48166119594691031</v>
      </c>
      <c r="O137" s="290">
        <v>1.35</v>
      </c>
      <c r="P137" s="291">
        <v>6</v>
      </c>
      <c r="Q137" s="289">
        <v>0.3</v>
      </c>
      <c r="R137" s="288"/>
    </row>
    <row r="138" spans="1:18" s="233" customFormat="1" ht="54" x14ac:dyDescent="0.25">
      <c r="A138" s="256" t="s">
        <v>431</v>
      </c>
      <c r="B138" s="256" t="s">
        <v>432</v>
      </c>
      <c r="C138" s="284">
        <v>27213</v>
      </c>
      <c r="D138" s="285" t="s">
        <v>171</v>
      </c>
      <c r="E138" s="284">
        <v>2</v>
      </c>
      <c r="F138" s="286">
        <f t="shared" si="4"/>
        <v>0.53517910660767809</v>
      </c>
      <c r="G138" s="287">
        <v>1.5</v>
      </c>
      <c r="H138" s="284">
        <v>0</v>
      </c>
      <c r="I138" s="286">
        <v>0</v>
      </c>
      <c r="J138" s="286">
        <v>0</v>
      </c>
      <c r="K138" s="290">
        <v>0</v>
      </c>
      <c r="L138" s="289">
        <v>0</v>
      </c>
      <c r="M138" s="290">
        <v>2</v>
      </c>
      <c r="N138" s="289">
        <v>0.53517910660767809</v>
      </c>
      <c r="O138" s="290">
        <v>1.5</v>
      </c>
      <c r="P138" s="291">
        <v>1</v>
      </c>
      <c r="Q138" s="289">
        <v>0.26758999999999999</v>
      </c>
      <c r="R138" s="288"/>
    </row>
    <row r="139" spans="1:18" s="233" customFormat="1" ht="72" x14ac:dyDescent="0.25">
      <c r="A139" s="256" t="s">
        <v>433</v>
      </c>
      <c r="B139" s="256" t="s">
        <v>434</v>
      </c>
      <c r="C139" s="284">
        <v>27213</v>
      </c>
      <c r="D139" s="285" t="s">
        <v>171</v>
      </c>
      <c r="E139" s="284">
        <v>2</v>
      </c>
      <c r="F139" s="286">
        <f t="shared" si="4"/>
        <v>0.53517910660767809</v>
      </c>
      <c r="G139" s="287">
        <v>1.5</v>
      </c>
      <c r="H139" s="284">
        <v>0</v>
      </c>
      <c r="I139" s="286">
        <v>0</v>
      </c>
      <c r="J139" s="286">
        <v>0</v>
      </c>
      <c r="K139" s="290">
        <v>0</v>
      </c>
      <c r="L139" s="289">
        <v>0</v>
      </c>
      <c r="M139" s="290">
        <v>2</v>
      </c>
      <c r="N139" s="289">
        <v>0.53517910660767809</v>
      </c>
      <c r="O139" s="290">
        <v>1.5</v>
      </c>
      <c r="P139" s="291">
        <v>1</v>
      </c>
      <c r="Q139" s="289">
        <v>0.26758999999999999</v>
      </c>
      <c r="R139" s="288"/>
    </row>
    <row r="140" spans="1:18" s="233" customFormat="1" ht="90" x14ac:dyDescent="0.25">
      <c r="A140" s="256" t="s">
        <v>435</v>
      </c>
      <c r="B140" s="256" t="s">
        <v>436</v>
      </c>
      <c r="C140" s="284">
        <v>27213</v>
      </c>
      <c r="D140" s="285" t="s">
        <v>171</v>
      </c>
      <c r="E140" s="284">
        <v>2</v>
      </c>
      <c r="F140" s="286">
        <f t="shared" si="4"/>
        <v>0.71357214214357079</v>
      </c>
      <c r="G140" s="284">
        <v>2</v>
      </c>
      <c r="H140" s="284">
        <v>2</v>
      </c>
      <c r="I140" s="286">
        <v>0.71357214214357079</v>
      </c>
      <c r="J140" s="284">
        <v>2</v>
      </c>
      <c r="K140" s="290">
        <v>0</v>
      </c>
      <c r="L140" s="289">
        <v>0</v>
      </c>
      <c r="M140" s="290">
        <v>2</v>
      </c>
      <c r="N140" s="289">
        <v>0.71357214214357079</v>
      </c>
      <c r="O140" s="290">
        <v>2</v>
      </c>
      <c r="P140" s="291">
        <v>0</v>
      </c>
      <c r="Q140" s="289">
        <v>0</v>
      </c>
      <c r="R140" s="288"/>
    </row>
    <row r="141" spans="1:18" s="233" customFormat="1" x14ac:dyDescent="0.25">
      <c r="A141" s="271">
        <v>4</v>
      </c>
      <c r="B141" s="277" t="s">
        <v>437</v>
      </c>
      <c r="C141" s="292"/>
      <c r="D141" s="293"/>
      <c r="E141" s="285"/>
      <c r="F141" s="286">
        <f t="shared" si="4"/>
        <v>0</v>
      </c>
      <c r="G141" s="286"/>
      <c r="H141" s="285">
        <v>0</v>
      </c>
      <c r="I141" s="286">
        <v>0</v>
      </c>
      <c r="J141" s="284">
        <v>0</v>
      </c>
      <c r="K141" s="290">
        <v>0</v>
      </c>
      <c r="L141" s="289">
        <v>0</v>
      </c>
      <c r="M141" s="290">
        <v>0</v>
      </c>
      <c r="N141" s="289">
        <v>0</v>
      </c>
      <c r="O141" s="290">
        <v>0</v>
      </c>
      <c r="P141" s="291">
        <v>0</v>
      </c>
      <c r="Q141" s="289">
        <v>0</v>
      </c>
      <c r="R141" s="288"/>
    </row>
    <row r="142" spans="1:18" s="233" customFormat="1" x14ac:dyDescent="0.25">
      <c r="A142" s="256" t="s">
        <v>229</v>
      </c>
      <c r="B142" s="256" t="s">
        <v>438</v>
      </c>
      <c r="C142" s="284">
        <v>22212</v>
      </c>
      <c r="D142" s="285" t="s">
        <v>231</v>
      </c>
      <c r="E142" s="284">
        <v>50</v>
      </c>
      <c r="F142" s="286">
        <f t="shared" si="4"/>
        <v>0.1783930355358927</v>
      </c>
      <c r="G142" s="287">
        <v>0.5</v>
      </c>
      <c r="H142" s="284">
        <v>1</v>
      </c>
      <c r="I142" s="286">
        <v>8.9196517767946348E-2</v>
      </c>
      <c r="J142" s="284">
        <v>0.25</v>
      </c>
      <c r="K142" s="290">
        <v>0</v>
      </c>
      <c r="L142" s="289">
        <v>0</v>
      </c>
      <c r="M142" s="290">
        <v>2</v>
      </c>
      <c r="N142" s="289">
        <v>0.1783930355358927</v>
      </c>
      <c r="O142" s="290">
        <v>0.5</v>
      </c>
      <c r="P142" s="291">
        <v>0</v>
      </c>
      <c r="Q142" s="289">
        <v>0</v>
      </c>
      <c r="R142" s="288"/>
    </row>
    <row r="143" spans="1:18" s="233" customFormat="1" x14ac:dyDescent="0.25">
      <c r="A143" s="256" t="s">
        <v>439</v>
      </c>
      <c r="B143" s="256" t="s">
        <v>440</v>
      </c>
      <c r="C143" s="284">
        <v>22213</v>
      </c>
      <c r="D143" s="285" t="s">
        <v>244</v>
      </c>
      <c r="E143" s="284">
        <v>1</v>
      </c>
      <c r="F143" s="286">
        <f t="shared" si="4"/>
        <v>0.15341801056086771</v>
      </c>
      <c r="G143" s="286">
        <v>0.43</v>
      </c>
      <c r="H143" s="284">
        <v>1</v>
      </c>
      <c r="I143" s="286">
        <v>0.15341801056086771</v>
      </c>
      <c r="J143" s="284">
        <v>0.43</v>
      </c>
      <c r="K143" s="290">
        <v>0</v>
      </c>
      <c r="L143" s="289">
        <v>0</v>
      </c>
      <c r="M143" s="290">
        <v>1</v>
      </c>
      <c r="N143" s="289">
        <v>0.15341801056086771</v>
      </c>
      <c r="O143" s="290">
        <v>0.43</v>
      </c>
      <c r="P143" s="291">
        <v>0</v>
      </c>
      <c r="Q143" s="289">
        <v>0</v>
      </c>
      <c r="R143" s="288"/>
    </row>
    <row r="144" spans="1:18" s="233" customFormat="1" ht="108" x14ac:dyDescent="0.25">
      <c r="A144" s="256" t="s">
        <v>441</v>
      </c>
      <c r="B144" s="256" t="s">
        <v>442</v>
      </c>
      <c r="C144" s="284">
        <v>22522</v>
      </c>
      <c r="D144" s="285" t="s">
        <v>171</v>
      </c>
      <c r="E144" s="284">
        <v>1</v>
      </c>
      <c r="F144" s="286">
        <f t="shared" si="4"/>
        <v>3.8532895675752821</v>
      </c>
      <c r="G144" s="287">
        <v>10.8</v>
      </c>
      <c r="H144" s="284">
        <v>0</v>
      </c>
      <c r="I144" s="286">
        <v>0</v>
      </c>
      <c r="J144" s="284">
        <v>0</v>
      </c>
      <c r="K144" s="290">
        <v>1</v>
      </c>
      <c r="L144" s="289">
        <v>0.19176999999999955</v>
      </c>
      <c r="M144" s="290">
        <v>1</v>
      </c>
      <c r="N144" s="289">
        <v>3.8532895675752821</v>
      </c>
      <c r="O144" s="290">
        <v>10.8</v>
      </c>
      <c r="P144" s="291">
        <v>2</v>
      </c>
      <c r="Q144" s="289">
        <v>4.0417699999999996</v>
      </c>
      <c r="R144" s="288"/>
    </row>
    <row r="145" spans="1:18" s="30" customFormat="1" x14ac:dyDescent="0.25">
      <c r="A145" s="272" t="s">
        <v>5</v>
      </c>
      <c r="B145" s="278"/>
      <c r="C145" s="294"/>
      <c r="D145" s="295"/>
      <c r="E145" s="300"/>
      <c r="F145" s="296">
        <f>SUM(F22:F144)</f>
        <v>77.42614528328825</v>
      </c>
      <c r="G145" s="296">
        <f>SUM(G22:G144)</f>
        <v>217.01</v>
      </c>
      <c r="H145" s="297"/>
      <c r="I145" s="296">
        <f t="shared" ref="I145:Q145" si="5">SUM(I22:I144)</f>
        <v>19.66604823747679</v>
      </c>
      <c r="J145" s="296">
        <f t="shared" si="5"/>
        <v>55.119999999999962</v>
      </c>
      <c r="K145" s="296"/>
      <c r="L145" s="296">
        <v>15.659797593306683</v>
      </c>
      <c r="M145" s="296"/>
      <c r="N145" s="296">
        <f t="shared" si="5"/>
        <v>63.393749108034811</v>
      </c>
      <c r="O145" s="296">
        <f t="shared" si="5"/>
        <v>177.68000000000004</v>
      </c>
      <c r="P145" s="296"/>
      <c r="Q145" s="296">
        <f t="shared" si="5"/>
        <v>49.698836889396311</v>
      </c>
      <c r="R145" s="296"/>
    </row>
    <row r="146" spans="1:18" s="30" customFormat="1" x14ac:dyDescent="0.25">
      <c r="A146" s="272" t="s">
        <v>4</v>
      </c>
      <c r="B146" s="278"/>
      <c r="C146" s="294"/>
      <c r="D146" s="295"/>
      <c r="E146" s="300"/>
      <c r="F146" s="289">
        <f>F145+F20</f>
        <v>100.00000000000011</v>
      </c>
      <c r="G146" s="296">
        <f>G145+G20</f>
        <v>280.27999999999997</v>
      </c>
      <c r="H146" s="297"/>
      <c r="I146" s="296">
        <f t="shared" ref="I146:L146" si="6">I145+I20</f>
        <v>19.66604823747679</v>
      </c>
      <c r="J146" s="296">
        <f t="shared" si="6"/>
        <v>55.119999999999962</v>
      </c>
      <c r="K146" s="296"/>
      <c r="L146" s="296">
        <f t="shared" si="6"/>
        <v>22.881387593306684</v>
      </c>
      <c r="M146" s="296"/>
      <c r="N146" s="289">
        <f t="shared" ref="N146" si="7">N145+N20</f>
        <v>85.967603824746675</v>
      </c>
      <c r="O146" s="296">
        <f t="shared" ref="O146:Q146" si="8">O145+O20</f>
        <v>240.95000000000005</v>
      </c>
      <c r="P146" s="296"/>
      <c r="Q146" s="289">
        <f t="shared" si="8"/>
        <v>64.332914389396308</v>
      </c>
      <c r="R146" s="298"/>
    </row>
    <row r="147" spans="1:18" s="30" customFormat="1" x14ac:dyDescent="0.25">
      <c r="A147" s="273"/>
      <c r="B147" s="273"/>
      <c r="C147" s="282"/>
      <c r="D147" s="242"/>
      <c r="E147" s="282"/>
      <c r="F147" s="243"/>
      <c r="G147" s="282"/>
      <c r="H147" s="265"/>
      <c r="I147" s="266"/>
      <c r="J147" s="267"/>
      <c r="L147" s="244"/>
      <c r="Q147" s="245"/>
    </row>
    <row r="148" spans="1:18" ht="19.899999999999999" customHeight="1" x14ac:dyDescent="0.5">
      <c r="A148" s="274"/>
      <c r="B148" s="352" t="s">
        <v>3</v>
      </c>
      <c r="C148" s="348" t="s">
        <v>539</v>
      </c>
      <c r="D148" s="349"/>
      <c r="E148" s="350"/>
      <c r="F148" s="348" t="s">
        <v>540</v>
      </c>
      <c r="G148" s="349"/>
      <c r="H148" s="350"/>
      <c r="I148" s="8"/>
      <c r="J148" s="252"/>
      <c r="M148" s="8"/>
      <c r="N148" s="252"/>
      <c r="O148" s="252"/>
      <c r="P148" s="252"/>
      <c r="Q148" s="252"/>
    </row>
    <row r="149" spans="1:18" ht="19.899999999999999" customHeight="1" x14ac:dyDescent="0.5">
      <c r="A149" s="275"/>
      <c r="B149" s="353"/>
      <c r="C149" s="10" t="s">
        <v>2</v>
      </c>
      <c r="D149" s="10" t="s">
        <v>140</v>
      </c>
      <c r="E149" s="9" t="s">
        <v>1</v>
      </c>
      <c r="F149" s="225" t="s">
        <v>2</v>
      </c>
      <c r="G149" s="10" t="s">
        <v>163</v>
      </c>
      <c r="H149" s="9" t="s">
        <v>1</v>
      </c>
      <c r="I149" s="8"/>
      <c r="J149" s="7"/>
      <c r="L149" s="248"/>
      <c r="M149" s="8"/>
      <c r="N149" s="7"/>
      <c r="O149" s="7"/>
      <c r="P149" s="7"/>
      <c r="Q149" s="7"/>
    </row>
    <row r="150" spans="1:18" ht="30" customHeight="1" x14ac:dyDescent="0.5">
      <c r="A150" s="274"/>
      <c r="B150" s="279" t="s">
        <v>0</v>
      </c>
      <c r="C150" s="6">
        <v>79.63</v>
      </c>
      <c r="D150" s="6">
        <v>100</v>
      </c>
      <c r="E150" s="6">
        <v>89.51</v>
      </c>
      <c r="F150" s="226">
        <v>78.400000000000006</v>
      </c>
      <c r="G150" s="6">
        <v>64.83</v>
      </c>
      <c r="H150" s="6">
        <v>74.8</v>
      </c>
      <c r="I150" s="5"/>
      <c r="J150" s="252"/>
      <c r="M150" s="5"/>
      <c r="N150" s="252"/>
      <c r="O150" s="252"/>
      <c r="P150" s="252"/>
      <c r="Q150" s="252"/>
    </row>
    <row r="151" spans="1:18" ht="24" customHeight="1" x14ac:dyDescent="0.5">
      <c r="A151" s="276" t="s">
        <v>443</v>
      </c>
      <c r="B151" s="280"/>
      <c r="C151" s="283"/>
      <c r="D151" s="4"/>
      <c r="E151" s="283"/>
      <c r="F151" s="227"/>
      <c r="G151" s="283"/>
      <c r="H151" s="220"/>
      <c r="I151" s="3"/>
      <c r="J151" s="252"/>
      <c r="M151" s="3"/>
    </row>
    <row r="152" spans="1:18" ht="19.899999999999999" customHeight="1" x14ac:dyDescent="0.5">
      <c r="A152" s="276" t="s">
        <v>444</v>
      </c>
      <c r="B152" s="280"/>
      <c r="C152" s="283"/>
      <c r="D152" s="4"/>
      <c r="E152" s="283"/>
      <c r="F152" s="227"/>
      <c r="G152" s="283"/>
      <c r="H152" s="220"/>
      <c r="I152" s="3"/>
      <c r="J152" s="252"/>
      <c r="M152" s="3"/>
      <c r="O152" s="411"/>
    </row>
    <row r="153" spans="1:18" x14ac:dyDescent="0.5">
      <c r="A153" s="351"/>
      <c r="B153" s="351"/>
      <c r="C153" s="3"/>
      <c r="D153" s="3"/>
      <c r="E153" s="3"/>
      <c r="F153" s="3"/>
      <c r="G153" s="3"/>
      <c r="H153" s="3"/>
      <c r="I153" s="3"/>
      <c r="J153" s="3"/>
      <c r="K153" s="3"/>
      <c r="L153" s="3"/>
      <c r="M153" s="214"/>
      <c r="N153" s="214"/>
      <c r="O153" s="214"/>
      <c r="P153" s="214"/>
      <c r="Q153" s="214"/>
      <c r="R153" s="132"/>
    </row>
    <row r="154" spans="1:18" x14ac:dyDescent="0.5">
      <c r="A154" s="274"/>
      <c r="B154" s="281"/>
      <c r="C154" s="235"/>
      <c r="D154" s="2"/>
      <c r="E154" s="235"/>
      <c r="F154" s="228"/>
      <c r="G154" s="235"/>
      <c r="H154" s="2"/>
      <c r="I154" s="2"/>
      <c r="J154" s="2"/>
      <c r="K154" s="320"/>
      <c r="L154" s="235"/>
      <c r="M154" s="214"/>
      <c r="N154" s="214"/>
      <c r="O154" s="214"/>
      <c r="P154" s="214"/>
      <c r="Q154" s="214"/>
      <c r="R154" s="2"/>
    </row>
    <row r="155" spans="1:18" x14ac:dyDescent="0.5">
      <c r="A155" s="274"/>
      <c r="B155" s="281"/>
      <c r="C155" s="235"/>
      <c r="D155" s="2"/>
      <c r="E155" s="235"/>
      <c r="F155" s="228"/>
      <c r="G155" s="235"/>
      <c r="H155" s="2"/>
      <c r="I155" s="2"/>
      <c r="J155" s="2"/>
      <c r="K155" s="320"/>
      <c r="L155" s="235"/>
      <c r="M155" s="214"/>
      <c r="N155" s="214"/>
      <c r="O155" s="214"/>
      <c r="P155" s="214"/>
      <c r="Q155" s="214"/>
      <c r="R155" s="2"/>
    </row>
  </sheetData>
  <mergeCells count="18">
    <mergeCell ref="F148:H148"/>
    <mergeCell ref="C148:E148"/>
    <mergeCell ref="A153:B153"/>
    <mergeCell ref="B148:B149"/>
    <mergeCell ref="A1:R1"/>
    <mergeCell ref="R6:R7"/>
    <mergeCell ref="A8:R8"/>
    <mergeCell ref="A20:D20"/>
    <mergeCell ref="A21:R21"/>
    <mergeCell ref="K6:L6"/>
    <mergeCell ref="A6:A7"/>
    <mergeCell ref="B6:B7"/>
    <mergeCell ref="C6:C7"/>
    <mergeCell ref="D6:D7"/>
    <mergeCell ref="E6:G6"/>
    <mergeCell ref="H6:J6"/>
    <mergeCell ref="M6:O6"/>
    <mergeCell ref="P6:Q6"/>
  </mergeCells>
  <pageMargins left="0.7" right="0.7" top="0.75" bottom="0.75" header="0.3" footer="0.3"/>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G8"/>
  <sheetViews>
    <sheetView topLeftCell="B1" zoomScale="85" zoomScaleNormal="85" zoomScaleSheetLayoutView="100" workbookViewId="0">
      <selection activeCell="F5" sqref="F5"/>
    </sheetView>
  </sheetViews>
  <sheetFormatPr defaultColWidth="9.28515625" defaultRowHeight="23.25" x14ac:dyDescent="0.6"/>
  <cols>
    <col min="1" max="1" width="10.28515625" style="26" customWidth="1"/>
    <col min="2" max="2" width="52.28515625" style="26" bestFit="1" customWidth="1"/>
    <col min="3" max="3" width="35" style="13" customWidth="1"/>
    <col min="4" max="4" width="28.5703125" style="13" customWidth="1"/>
    <col min="5" max="5" width="27.28515625" style="13" customWidth="1"/>
    <col min="6" max="6" width="36.7109375" style="13" customWidth="1"/>
    <col min="7" max="7" width="37.7109375" style="13" customWidth="1"/>
    <col min="8" max="16384" width="9.28515625" style="83"/>
  </cols>
  <sheetData>
    <row r="1" spans="1:7" s="13" customFormat="1" x14ac:dyDescent="0.6">
      <c r="A1" s="396" t="s">
        <v>44</v>
      </c>
      <c r="B1" s="396"/>
      <c r="C1" s="396"/>
      <c r="D1" s="396"/>
      <c r="E1" s="396"/>
      <c r="F1" s="396"/>
      <c r="G1" s="396"/>
    </row>
    <row r="2" spans="1:7" s="13" customFormat="1" x14ac:dyDescent="0.6">
      <c r="A2" s="397" t="s">
        <v>45</v>
      </c>
      <c r="B2" s="397"/>
      <c r="C2" s="397"/>
      <c r="D2" s="397"/>
      <c r="E2" s="397"/>
      <c r="F2" s="397"/>
      <c r="G2" s="397"/>
    </row>
    <row r="3" spans="1:7" s="13" customFormat="1" ht="46.5" x14ac:dyDescent="0.6">
      <c r="A3" s="77" t="s">
        <v>21</v>
      </c>
      <c r="B3" s="77" t="s">
        <v>46</v>
      </c>
      <c r="C3" s="77" t="s">
        <v>47</v>
      </c>
      <c r="D3" s="77" t="s">
        <v>48</v>
      </c>
      <c r="E3" s="77" t="s">
        <v>49</v>
      </c>
      <c r="F3" s="77" t="s">
        <v>50</v>
      </c>
      <c r="G3" s="77" t="s">
        <v>51</v>
      </c>
    </row>
    <row r="4" spans="1:7" s="13" customFormat="1" ht="162.75" x14ac:dyDescent="0.6">
      <c r="A4" s="78">
        <v>1</v>
      </c>
      <c r="B4" s="36" t="s">
        <v>491</v>
      </c>
      <c r="C4" s="321" t="s">
        <v>492</v>
      </c>
      <c r="D4" s="321" t="s">
        <v>493</v>
      </c>
      <c r="E4" s="321" t="s">
        <v>494</v>
      </c>
      <c r="F4" s="321" t="s">
        <v>495</v>
      </c>
      <c r="G4" s="86" t="s">
        <v>501</v>
      </c>
    </row>
    <row r="5" spans="1:7" s="13" customFormat="1" ht="139.5" x14ac:dyDescent="0.6">
      <c r="A5" s="79">
        <v>2</v>
      </c>
      <c r="B5" s="14"/>
      <c r="C5" s="80" t="s">
        <v>496</v>
      </c>
      <c r="D5" s="321" t="s">
        <v>497</v>
      </c>
      <c r="E5" s="80" t="s">
        <v>498</v>
      </c>
      <c r="F5" s="80" t="s">
        <v>499</v>
      </c>
      <c r="G5" s="80" t="s">
        <v>500</v>
      </c>
    </row>
    <row r="6" spans="1:7" s="13" customFormat="1" ht="186" x14ac:dyDescent="0.6">
      <c r="A6" s="79">
        <v>3</v>
      </c>
      <c r="B6" s="81"/>
      <c r="C6" s="47" t="s">
        <v>502</v>
      </c>
      <c r="D6" s="47" t="s">
        <v>503</v>
      </c>
      <c r="E6" s="82" t="s">
        <v>504</v>
      </c>
      <c r="F6" s="47" t="s">
        <v>505</v>
      </c>
      <c r="G6" s="47" t="s">
        <v>506</v>
      </c>
    </row>
    <row r="7" spans="1:7" s="13" customFormat="1" x14ac:dyDescent="0.6">
      <c r="A7" s="79">
        <v>4</v>
      </c>
      <c r="B7" s="81"/>
      <c r="C7" s="47"/>
      <c r="D7" s="47"/>
      <c r="E7" s="47"/>
      <c r="F7" s="47"/>
      <c r="G7" s="82"/>
    </row>
    <row r="8" spans="1:7" x14ac:dyDescent="0.6">
      <c r="A8" s="79">
        <v>5</v>
      </c>
      <c r="B8" s="81"/>
      <c r="C8" s="47"/>
      <c r="D8" s="47"/>
      <c r="E8" s="47"/>
      <c r="F8" s="47"/>
      <c r="G8" s="82"/>
    </row>
  </sheetData>
  <mergeCells count="2">
    <mergeCell ref="A1:G1"/>
    <mergeCell ref="A2:G2"/>
  </mergeCells>
  <pageMargins left="0.75" right="0" top="1.04" bottom="0.22" header="0.27" footer="0.3"/>
  <pageSetup paperSize="9" scale="6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workbookViewId="0">
      <selection activeCell="D5" sqref="D5"/>
    </sheetView>
  </sheetViews>
  <sheetFormatPr defaultColWidth="9.140625" defaultRowHeight="14.25" x14ac:dyDescent="0.2"/>
  <cols>
    <col min="1" max="1" width="9.140625" style="125"/>
    <col min="2" max="2" width="28.28515625" style="126" customWidth="1"/>
    <col min="3" max="3" width="9.140625" style="128"/>
    <col min="4" max="4" width="12.7109375" style="128" customWidth="1"/>
    <col min="5" max="5" width="16.85546875" style="128" customWidth="1"/>
    <col min="6" max="16384" width="9.140625" style="110"/>
  </cols>
  <sheetData>
    <row r="1" spans="1:6" ht="27.75" customHeight="1" x14ac:dyDescent="0.6">
      <c r="B1" s="398" t="s">
        <v>69</v>
      </c>
      <c r="C1" s="398"/>
      <c r="D1" s="398"/>
      <c r="E1" s="398"/>
    </row>
    <row r="2" spans="1:6" ht="23.25" x14ac:dyDescent="0.6">
      <c r="B2" s="399" t="s">
        <v>583</v>
      </c>
      <c r="C2" s="399"/>
      <c r="D2" s="399"/>
      <c r="E2" s="399"/>
    </row>
    <row r="3" spans="1:6" ht="51" customHeight="1" x14ac:dyDescent="0.2">
      <c r="D3" s="400" t="s">
        <v>108</v>
      </c>
      <c r="E3" s="401"/>
    </row>
    <row r="4" spans="1:6" s="117" customFormat="1" ht="24" thickBot="1" x14ac:dyDescent="0.25">
      <c r="A4" s="111" t="s">
        <v>27</v>
      </c>
      <c r="B4" s="131" t="s">
        <v>3</v>
      </c>
      <c r="C4" s="10" t="s">
        <v>70</v>
      </c>
      <c r="D4" s="10" t="s">
        <v>71</v>
      </c>
      <c r="E4" s="10" t="s">
        <v>72</v>
      </c>
      <c r="F4" s="10" t="s">
        <v>13</v>
      </c>
    </row>
    <row r="5" spans="1:6" ht="30" customHeight="1" thickBot="1" x14ac:dyDescent="0.25">
      <c r="A5" s="113">
        <v>1</v>
      </c>
      <c r="B5" s="118" t="s">
        <v>96</v>
      </c>
      <c r="C5" s="112" t="s">
        <v>73</v>
      </c>
      <c r="D5" s="112"/>
      <c r="E5" s="112"/>
      <c r="F5" s="213"/>
    </row>
    <row r="6" spans="1:6" ht="30.75" customHeight="1" thickBot="1" x14ac:dyDescent="0.25">
      <c r="A6" s="113">
        <v>2</v>
      </c>
      <c r="B6" s="118" t="s">
        <v>97</v>
      </c>
      <c r="C6" s="112" t="s">
        <v>73</v>
      </c>
      <c r="D6" s="112"/>
      <c r="E6" s="112"/>
      <c r="F6" s="213"/>
    </row>
    <row r="7" spans="1:6" ht="29.25" customHeight="1" thickBot="1" x14ac:dyDescent="0.25">
      <c r="A7" s="113">
        <v>3</v>
      </c>
      <c r="B7" s="118" t="s">
        <v>98</v>
      </c>
      <c r="C7" s="112" t="s">
        <v>73</v>
      </c>
      <c r="D7" s="112"/>
      <c r="E7" s="112"/>
      <c r="F7" s="213"/>
    </row>
    <row r="8" spans="1:6" ht="24" thickBot="1" x14ac:dyDescent="0.25">
      <c r="A8" s="113">
        <v>4</v>
      </c>
      <c r="B8" s="118" t="s">
        <v>99</v>
      </c>
      <c r="C8" s="112" t="s">
        <v>73</v>
      </c>
      <c r="D8" s="112"/>
      <c r="E8" s="112"/>
      <c r="F8" s="213"/>
    </row>
    <row r="9" spans="1:6" ht="24" thickBot="1" x14ac:dyDescent="0.25">
      <c r="A9" s="113">
        <v>5</v>
      </c>
      <c r="B9" s="118" t="s">
        <v>100</v>
      </c>
      <c r="C9" s="112" t="s">
        <v>73</v>
      </c>
      <c r="D9" s="112"/>
      <c r="E9" s="112"/>
      <c r="F9" s="213"/>
    </row>
    <row r="10" spans="1:6" ht="24" thickBot="1" x14ac:dyDescent="0.25">
      <c r="A10" s="113">
        <v>6</v>
      </c>
      <c r="B10" s="118" t="s">
        <v>101</v>
      </c>
      <c r="C10" s="112" t="s">
        <v>73</v>
      </c>
      <c r="D10" s="112"/>
      <c r="E10" s="112"/>
      <c r="F10" s="213"/>
    </row>
    <row r="11" spans="1:6" ht="24" thickBot="1" x14ac:dyDescent="0.25">
      <c r="A11" s="113">
        <v>7</v>
      </c>
      <c r="B11" s="118" t="s">
        <v>74</v>
      </c>
      <c r="C11" s="112" t="s">
        <v>73</v>
      </c>
      <c r="D11" s="112"/>
      <c r="E11" s="112"/>
      <c r="F11" s="213"/>
    </row>
    <row r="12" spans="1:6" ht="24" thickBot="1" x14ac:dyDescent="0.25">
      <c r="A12" s="113">
        <v>8</v>
      </c>
      <c r="B12" s="118" t="s">
        <v>102</v>
      </c>
      <c r="C12" s="112" t="s">
        <v>73</v>
      </c>
      <c r="D12" s="112"/>
      <c r="E12" s="112"/>
      <c r="F12" s="213"/>
    </row>
    <row r="13" spans="1:6" ht="24" thickBot="1" x14ac:dyDescent="0.25">
      <c r="A13" s="113">
        <v>9</v>
      </c>
      <c r="B13" s="118" t="s">
        <v>75</v>
      </c>
      <c r="C13" s="112" t="s">
        <v>76</v>
      </c>
      <c r="D13" s="112"/>
      <c r="E13" s="112"/>
      <c r="F13" s="213"/>
    </row>
    <row r="14" spans="1:6" ht="24" thickBot="1" x14ac:dyDescent="0.25">
      <c r="A14" s="113">
        <v>10</v>
      </c>
      <c r="B14" s="118" t="s">
        <v>77</v>
      </c>
      <c r="C14" s="112" t="s">
        <v>76</v>
      </c>
      <c r="D14" s="112"/>
      <c r="E14" s="112"/>
      <c r="F14" s="213"/>
    </row>
    <row r="15" spans="1:6" ht="24.75" customHeight="1" thickBot="1" x14ac:dyDescent="0.25">
      <c r="A15" s="113">
        <v>11</v>
      </c>
      <c r="B15" s="118" t="s">
        <v>78</v>
      </c>
      <c r="C15" s="112" t="s">
        <v>76</v>
      </c>
      <c r="D15" s="112"/>
      <c r="E15" s="112"/>
      <c r="F15" s="213"/>
    </row>
    <row r="16" spans="1:6" ht="24" thickBot="1" x14ac:dyDescent="0.25">
      <c r="A16" s="113">
        <v>12</v>
      </c>
      <c r="B16" s="118" t="s">
        <v>79</v>
      </c>
      <c r="C16" s="112" t="s">
        <v>76</v>
      </c>
      <c r="D16" s="112"/>
      <c r="E16" s="112"/>
      <c r="F16" s="213"/>
    </row>
    <row r="17" spans="1:6" ht="24" thickBot="1" x14ac:dyDescent="0.25">
      <c r="A17" s="113">
        <v>13</v>
      </c>
      <c r="B17" s="118" t="s">
        <v>103</v>
      </c>
      <c r="C17" s="112" t="s">
        <v>73</v>
      </c>
      <c r="D17" s="112"/>
      <c r="E17" s="112"/>
      <c r="F17" s="213"/>
    </row>
    <row r="18" spans="1:6" ht="24" thickBot="1" x14ac:dyDescent="0.25">
      <c r="A18" s="113">
        <v>14</v>
      </c>
      <c r="B18" s="118" t="s">
        <v>104</v>
      </c>
      <c r="C18" s="112" t="s">
        <v>73</v>
      </c>
      <c r="D18" s="112"/>
      <c r="E18" s="112"/>
      <c r="F18" s="213"/>
    </row>
    <row r="19" spans="1:6" ht="24" thickBot="1" x14ac:dyDescent="0.25">
      <c r="A19" s="113">
        <v>15</v>
      </c>
      <c r="B19" s="118" t="s">
        <v>105</v>
      </c>
      <c r="C19" s="112" t="s">
        <v>76</v>
      </c>
      <c r="D19" s="112"/>
      <c r="E19" s="112"/>
      <c r="F19" s="213"/>
    </row>
    <row r="20" spans="1:6" ht="24" thickBot="1" x14ac:dyDescent="0.25">
      <c r="A20" s="113">
        <v>16</v>
      </c>
      <c r="B20" s="118" t="s">
        <v>80</v>
      </c>
      <c r="C20" s="112" t="s">
        <v>81</v>
      </c>
      <c r="D20" s="112"/>
      <c r="E20" s="112"/>
      <c r="F20" s="213"/>
    </row>
    <row r="21" spans="1:6" ht="24" thickBot="1" x14ac:dyDescent="0.25">
      <c r="A21" s="113">
        <v>17</v>
      </c>
      <c r="B21" s="118" t="s">
        <v>106</v>
      </c>
      <c r="C21" s="112" t="s">
        <v>73</v>
      </c>
      <c r="D21" s="112"/>
      <c r="E21" s="112"/>
      <c r="F21" s="213"/>
    </row>
    <row r="22" spans="1:6" ht="32.25" customHeight="1" thickBot="1" x14ac:dyDescent="0.25">
      <c r="A22" s="113">
        <v>18</v>
      </c>
      <c r="B22" s="119" t="s">
        <v>107</v>
      </c>
      <c r="C22" s="112" t="s">
        <v>82</v>
      </c>
      <c r="D22" s="112"/>
      <c r="E22" s="112"/>
      <c r="F22" s="213"/>
    </row>
    <row r="23" spans="1:6" s="114" customFormat="1" ht="24" customHeight="1" thickBot="1" x14ac:dyDescent="0.25">
      <c r="A23" s="113">
        <v>19</v>
      </c>
      <c r="B23" s="119" t="s">
        <v>83</v>
      </c>
      <c r="C23" s="112" t="s">
        <v>82</v>
      </c>
      <c r="D23" s="112"/>
      <c r="E23" s="112"/>
      <c r="F23" s="84"/>
    </row>
    <row r="24" spans="1:6" ht="23.25" x14ac:dyDescent="0.2">
      <c r="A24" s="113">
        <v>20</v>
      </c>
      <c r="B24" s="120" t="s">
        <v>84</v>
      </c>
      <c r="C24" s="130" t="s">
        <v>82</v>
      </c>
      <c r="D24" s="112"/>
      <c r="E24" s="112"/>
      <c r="F24" s="213"/>
    </row>
    <row r="25" spans="1:6" ht="23.25" x14ac:dyDescent="0.2">
      <c r="A25" s="115">
        <v>21</v>
      </c>
      <c r="B25" s="121" t="s">
        <v>85</v>
      </c>
      <c r="C25" s="112" t="s">
        <v>76</v>
      </c>
      <c r="D25" s="112"/>
      <c r="E25" s="112"/>
      <c r="F25" s="213"/>
    </row>
    <row r="26" spans="1:6" ht="23.25" x14ac:dyDescent="0.2">
      <c r="A26" s="115">
        <v>22</v>
      </c>
      <c r="B26" s="121" t="s">
        <v>86</v>
      </c>
      <c r="C26" s="112" t="s">
        <v>76</v>
      </c>
      <c r="D26" s="112"/>
      <c r="E26" s="112"/>
      <c r="F26" s="213"/>
    </row>
    <row r="27" spans="1:6" ht="23.25" x14ac:dyDescent="0.2">
      <c r="A27" s="115">
        <v>23</v>
      </c>
      <c r="B27" s="121" t="s">
        <v>87</v>
      </c>
      <c r="C27" s="112" t="s">
        <v>76</v>
      </c>
      <c r="D27" s="112"/>
      <c r="E27" s="112"/>
      <c r="F27" s="213"/>
    </row>
    <row r="28" spans="1:6" ht="19.5" x14ac:dyDescent="0.2">
      <c r="A28" s="115">
        <v>24</v>
      </c>
      <c r="B28" s="122" t="s">
        <v>92</v>
      </c>
      <c r="C28" s="112" t="s">
        <v>76</v>
      </c>
      <c r="D28" s="112"/>
      <c r="E28" s="112"/>
      <c r="F28" s="213"/>
    </row>
    <row r="29" spans="1:6" ht="19.5" x14ac:dyDescent="0.2">
      <c r="A29" s="115">
        <v>25</v>
      </c>
      <c r="B29" s="122" t="s">
        <v>93</v>
      </c>
      <c r="C29" s="112" t="s">
        <v>76</v>
      </c>
      <c r="D29" s="112"/>
      <c r="E29" s="112"/>
      <c r="F29" s="213"/>
    </row>
    <row r="30" spans="1:6" ht="19.5" x14ac:dyDescent="0.2">
      <c r="A30" s="115">
        <v>26</v>
      </c>
      <c r="B30" s="122" t="s">
        <v>94</v>
      </c>
      <c r="C30" s="112" t="s">
        <v>76</v>
      </c>
      <c r="D30" s="112"/>
      <c r="E30" s="112"/>
      <c r="F30" s="213"/>
    </row>
    <row r="31" spans="1:6" ht="19.5" x14ac:dyDescent="0.2">
      <c r="A31" s="116">
        <v>27</v>
      </c>
      <c r="B31" s="122" t="s">
        <v>95</v>
      </c>
      <c r="C31" s="112" t="s">
        <v>76</v>
      </c>
      <c r="D31" s="112"/>
      <c r="E31" s="112"/>
      <c r="F31" s="213"/>
    </row>
    <row r="32" spans="1:6" ht="23.25" x14ac:dyDescent="0.2">
      <c r="A32" s="116">
        <v>28</v>
      </c>
      <c r="B32" s="123" t="s">
        <v>88</v>
      </c>
      <c r="C32" s="112" t="s">
        <v>76</v>
      </c>
      <c r="D32" s="112"/>
      <c r="E32" s="112"/>
      <c r="F32" s="213"/>
    </row>
    <row r="33" spans="1:6" ht="19.5" x14ac:dyDescent="0.2">
      <c r="A33" s="116">
        <v>29</v>
      </c>
      <c r="B33" s="124" t="s">
        <v>89</v>
      </c>
      <c r="C33" s="112" t="s">
        <v>76</v>
      </c>
      <c r="D33" s="112"/>
      <c r="E33" s="112"/>
      <c r="F33" s="213"/>
    </row>
    <row r="34" spans="1:6" ht="19.5" x14ac:dyDescent="0.2">
      <c r="A34" s="112">
        <v>30</v>
      </c>
      <c r="B34" s="127" t="s">
        <v>90</v>
      </c>
      <c r="C34" s="112" t="s">
        <v>76</v>
      </c>
      <c r="D34" s="129"/>
      <c r="E34" s="129"/>
      <c r="F34" s="213"/>
    </row>
    <row r="35" spans="1:6" ht="23.25" x14ac:dyDescent="0.2">
      <c r="A35" s="112">
        <v>31</v>
      </c>
      <c r="B35" s="123" t="s">
        <v>91</v>
      </c>
      <c r="C35" s="112" t="s">
        <v>76</v>
      </c>
      <c r="D35" s="129"/>
      <c r="E35" s="129"/>
      <c r="F35" s="213"/>
    </row>
  </sheetData>
  <mergeCells count="3">
    <mergeCell ref="B1:E1"/>
    <mergeCell ref="B2:E2"/>
    <mergeCell ref="D3:E3"/>
  </mergeCells>
  <pageMargins left="0.7" right="0.7" top="0.75" bottom="0.75" header="0.3" footer="0.3"/>
  <pageSetup fitToHeight="0"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J13"/>
  <sheetViews>
    <sheetView workbookViewId="0">
      <selection activeCell="F9" sqref="F9"/>
    </sheetView>
  </sheetViews>
  <sheetFormatPr defaultRowHeight="15" x14ac:dyDescent="0.25"/>
  <cols>
    <col min="5" max="5" width="7.85546875" customWidth="1"/>
    <col min="6" max="6" width="24.140625" customWidth="1"/>
    <col min="7" max="7" width="21" customWidth="1"/>
    <col min="8" max="8" width="18.5703125" customWidth="1"/>
    <col min="9" max="9" width="18.85546875" customWidth="1"/>
    <col min="10" max="10" width="15.7109375" customWidth="1"/>
  </cols>
  <sheetData>
    <row r="3" spans="5:10" s="323" customFormat="1" ht="63" x14ac:dyDescent="0.25">
      <c r="E3" s="325" t="s">
        <v>507</v>
      </c>
      <c r="F3" s="325" t="s">
        <v>508</v>
      </c>
      <c r="G3" s="326" t="s">
        <v>509</v>
      </c>
      <c r="H3" s="325" t="s">
        <v>510</v>
      </c>
      <c r="I3" s="325" t="s">
        <v>511</v>
      </c>
      <c r="J3" s="325" t="s">
        <v>512</v>
      </c>
    </row>
    <row r="4" spans="5:10" ht="21" x14ac:dyDescent="0.35">
      <c r="E4" s="327">
        <v>1</v>
      </c>
      <c r="F4" s="328" t="s">
        <v>513</v>
      </c>
      <c r="G4" s="327">
        <v>52</v>
      </c>
      <c r="H4" s="327">
        <v>7</v>
      </c>
      <c r="I4" s="327">
        <f>G4-H4</f>
        <v>45</v>
      </c>
      <c r="J4" s="328"/>
    </row>
    <row r="5" spans="5:10" ht="21" x14ac:dyDescent="0.35">
      <c r="E5" s="327">
        <v>2</v>
      </c>
      <c r="F5" s="328" t="s">
        <v>514</v>
      </c>
      <c r="G5" s="327">
        <v>52</v>
      </c>
      <c r="H5" s="327">
        <v>18</v>
      </c>
      <c r="I5" s="327">
        <f t="shared" ref="I5:I11" si="0">G5-H5</f>
        <v>34</v>
      </c>
      <c r="J5" s="328"/>
    </row>
    <row r="6" spans="5:10" ht="21" x14ac:dyDescent="0.35">
      <c r="E6" s="327">
        <v>3</v>
      </c>
      <c r="F6" s="328" t="s">
        <v>515</v>
      </c>
      <c r="G6" s="327">
        <v>104</v>
      </c>
      <c r="H6" s="327">
        <v>7</v>
      </c>
      <c r="I6" s="327">
        <f t="shared" si="0"/>
        <v>97</v>
      </c>
      <c r="J6" s="328" t="s">
        <v>521</v>
      </c>
    </row>
    <row r="7" spans="5:10" ht="21" x14ac:dyDescent="0.35">
      <c r="E7" s="327">
        <v>4</v>
      </c>
      <c r="F7" s="328" t="s">
        <v>516</v>
      </c>
      <c r="G7" s="327">
        <v>72</v>
      </c>
      <c r="H7" s="327">
        <v>47</v>
      </c>
      <c r="I7" s="327">
        <f t="shared" si="0"/>
        <v>25</v>
      </c>
      <c r="J7" s="328"/>
    </row>
    <row r="8" spans="5:10" ht="21" x14ac:dyDescent="0.35">
      <c r="E8" s="327">
        <v>5</v>
      </c>
      <c r="F8" s="328" t="s">
        <v>517</v>
      </c>
      <c r="G8" s="327">
        <v>101</v>
      </c>
      <c r="H8" s="327">
        <v>0</v>
      </c>
      <c r="I8" s="327">
        <f t="shared" si="0"/>
        <v>101</v>
      </c>
      <c r="J8" s="328"/>
    </row>
    <row r="9" spans="5:10" ht="21" x14ac:dyDescent="0.35">
      <c r="E9" s="327">
        <v>6</v>
      </c>
      <c r="F9" s="328" t="s">
        <v>518</v>
      </c>
      <c r="G9" s="327">
        <v>101</v>
      </c>
      <c r="H9" s="327">
        <v>0</v>
      </c>
      <c r="I9" s="327">
        <f t="shared" si="0"/>
        <v>101</v>
      </c>
      <c r="J9" s="328"/>
    </row>
    <row r="10" spans="5:10" ht="21" x14ac:dyDescent="0.35">
      <c r="E10" s="327">
        <v>7</v>
      </c>
      <c r="F10" s="328" t="s">
        <v>519</v>
      </c>
      <c r="G10" s="327">
        <v>21</v>
      </c>
      <c r="H10" s="327">
        <v>15</v>
      </c>
      <c r="I10" s="327">
        <f t="shared" si="0"/>
        <v>6</v>
      </c>
      <c r="J10" s="328"/>
    </row>
    <row r="11" spans="5:10" ht="21" x14ac:dyDescent="0.35">
      <c r="E11" s="327">
        <v>8</v>
      </c>
      <c r="F11" s="328" t="s">
        <v>522</v>
      </c>
      <c r="G11" s="327">
        <v>10</v>
      </c>
      <c r="H11" s="327">
        <v>6</v>
      </c>
      <c r="I11" s="327">
        <f t="shared" si="0"/>
        <v>4</v>
      </c>
      <c r="J11" s="328"/>
    </row>
    <row r="12" spans="5:10" ht="21" x14ac:dyDescent="0.35">
      <c r="E12" s="402" t="s">
        <v>520</v>
      </c>
      <c r="F12" s="403"/>
      <c r="G12" s="327">
        <f>SUM(G4:G11)</f>
        <v>513</v>
      </c>
      <c r="H12" s="327">
        <f t="shared" ref="H12:I12" si="1">SUM(H4:H11)</f>
        <v>100</v>
      </c>
      <c r="I12" s="327">
        <f t="shared" si="1"/>
        <v>413</v>
      </c>
      <c r="J12" s="327"/>
    </row>
    <row r="13" spans="5:10" x14ac:dyDescent="0.25">
      <c r="E13" s="324"/>
    </row>
  </sheetData>
  <mergeCells count="1">
    <mergeCell ref="E12:F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J13"/>
  <sheetViews>
    <sheetView workbookViewId="0">
      <selection activeCell="F7" sqref="F7"/>
    </sheetView>
  </sheetViews>
  <sheetFormatPr defaultRowHeight="15" x14ac:dyDescent="0.25"/>
  <cols>
    <col min="5" max="5" width="7.85546875" customWidth="1"/>
    <col min="6" max="6" width="63.28515625" customWidth="1"/>
    <col min="7" max="7" width="15.5703125" customWidth="1"/>
    <col min="8" max="8" width="11.140625" customWidth="1"/>
    <col min="9" max="9" width="11.85546875" customWidth="1"/>
    <col min="10" max="10" width="15.7109375" customWidth="1"/>
  </cols>
  <sheetData>
    <row r="3" spans="5:10" s="323" customFormat="1" ht="21" x14ac:dyDescent="0.25">
      <c r="E3" s="409" t="s">
        <v>507</v>
      </c>
      <c r="F3" s="409" t="s">
        <v>529</v>
      </c>
      <c r="G3" s="406" t="s">
        <v>523</v>
      </c>
      <c r="H3" s="407"/>
      <c r="I3" s="408"/>
      <c r="J3" s="409" t="s">
        <v>512</v>
      </c>
    </row>
    <row r="4" spans="5:10" s="323" customFormat="1" ht="21" customHeight="1" x14ac:dyDescent="0.25">
      <c r="E4" s="410"/>
      <c r="F4" s="410"/>
      <c r="G4" s="331" t="s">
        <v>524</v>
      </c>
      <c r="H4" s="331" t="s">
        <v>526</v>
      </c>
      <c r="I4" s="331" t="s">
        <v>525</v>
      </c>
      <c r="J4" s="410"/>
    </row>
    <row r="5" spans="5:10" s="323" customFormat="1" ht="21" x14ac:dyDescent="0.25">
      <c r="E5" s="325">
        <v>1</v>
      </c>
      <c r="F5" s="329" t="s">
        <v>527</v>
      </c>
      <c r="G5" s="326">
        <v>5</v>
      </c>
      <c r="H5" s="326">
        <v>2</v>
      </c>
      <c r="I5" s="326">
        <v>7</v>
      </c>
      <c r="J5" s="325"/>
    </row>
    <row r="6" spans="5:10" s="323" customFormat="1" ht="30.75" customHeight="1" x14ac:dyDescent="0.25">
      <c r="E6" s="325">
        <v>2</v>
      </c>
      <c r="F6" s="332" t="s">
        <v>528</v>
      </c>
      <c r="G6" s="326">
        <v>0</v>
      </c>
      <c r="H6" s="326">
        <v>1</v>
      </c>
      <c r="I6" s="326">
        <v>1</v>
      </c>
      <c r="J6" s="325"/>
    </row>
    <row r="7" spans="5:10" s="323" customFormat="1" ht="50.25" customHeight="1" x14ac:dyDescent="0.25">
      <c r="E7" s="325">
        <v>3</v>
      </c>
      <c r="F7" s="332" t="s">
        <v>531</v>
      </c>
      <c r="G7" s="326">
        <v>23</v>
      </c>
      <c r="H7" s="326">
        <v>32</v>
      </c>
      <c r="I7" s="326">
        <v>9</v>
      </c>
      <c r="J7" s="325"/>
    </row>
    <row r="8" spans="5:10" s="323" customFormat="1" ht="21" x14ac:dyDescent="0.25">
      <c r="E8" s="325">
        <v>4</v>
      </c>
      <c r="F8" s="332" t="s">
        <v>532</v>
      </c>
      <c r="G8" s="326">
        <v>1</v>
      </c>
      <c r="H8" s="326">
        <v>1</v>
      </c>
      <c r="I8" s="326">
        <v>0</v>
      </c>
      <c r="J8" s="325"/>
    </row>
    <row r="9" spans="5:10" s="323" customFormat="1" ht="42" x14ac:dyDescent="0.25">
      <c r="E9" s="325">
        <v>5</v>
      </c>
      <c r="F9" s="332" t="s">
        <v>530</v>
      </c>
      <c r="G9" s="326">
        <v>9</v>
      </c>
      <c r="H9" s="326">
        <v>10</v>
      </c>
      <c r="I9" s="326">
        <v>4</v>
      </c>
      <c r="J9" s="325"/>
    </row>
    <row r="10" spans="5:10" s="323" customFormat="1" ht="21" x14ac:dyDescent="0.25">
      <c r="E10" s="325">
        <v>6</v>
      </c>
      <c r="F10" s="332" t="s">
        <v>534</v>
      </c>
      <c r="G10" s="326">
        <v>1</v>
      </c>
      <c r="H10" s="326">
        <v>0</v>
      </c>
      <c r="I10" s="326"/>
      <c r="J10" s="325"/>
    </row>
    <row r="11" spans="5:10" s="323" customFormat="1" ht="21" x14ac:dyDescent="0.25">
      <c r="E11" s="325">
        <v>7</v>
      </c>
      <c r="F11" s="329" t="s">
        <v>533</v>
      </c>
      <c r="G11" s="326">
        <v>6</v>
      </c>
      <c r="H11" s="326">
        <v>6</v>
      </c>
      <c r="I11" s="326">
        <v>6</v>
      </c>
      <c r="J11" s="325"/>
    </row>
    <row r="12" spans="5:10" ht="21" x14ac:dyDescent="0.35">
      <c r="E12" s="404" t="s">
        <v>520</v>
      </c>
      <c r="F12" s="405"/>
      <c r="G12" s="330">
        <f>SUM(G5:G11)</f>
        <v>45</v>
      </c>
      <c r="H12" s="330">
        <f>SUM(H5:H11)</f>
        <v>52</v>
      </c>
      <c r="I12" s="330">
        <f>SUM(I5:I11)</f>
        <v>27</v>
      </c>
      <c r="J12" s="330"/>
    </row>
    <row r="13" spans="5:10" x14ac:dyDescent="0.25">
      <c r="E13" s="324"/>
    </row>
  </sheetData>
  <mergeCells count="5">
    <mergeCell ref="E12:F12"/>
    <mergeCell ref="G3:I3"/>
    <mergeCell ref="E3:E4"/>
    <mergeCell ref="F3:F4"/>
    <mergeCell ref="J3: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J56"/>
  <sheetViews>
    <sheetView topLeftCell="A7" zoomScale="90" zoomScaleNormal="90" zoomScaleSheetLayoutView="85" workbookViewId="0">
      <selection activeCell="I19" sqref="I19"/>
    </sheetView>
  </sheetViews>
  <sheetFormatPr defaultColWidth="11.28515625" defaultRowHeight="23.25" x14ac:dyDescent="0.6"/>
  <cols>
    <col min="1" max="1" width="5.28515625" style="143" customWidth="1"/>
    <col min="2" max="2" width="15.7109375" style="13" customWidth="1"/>
    <col min="3" max="3" width="8.28515625" style="26" customWidth="1"/>
    <col min="4" max="4" width="55.5703125" style="28" customWidth="1"/>
    <col min="5" max="5" width="14.42578125" style="26" bestFit="1" customWidth="1"/>
    <col min="6" max="6" width="12" style="26" customWidth="1"/>
    <col min="7" max="7" width="12.5703125" style="26" bestFit="1" customWidth="1"/>
    <col min="8" max="9" width="18.85546875" style="29" customWidth="1"/>
    <col min="10" max="10" width="15.42578125" style="29" customWidth="1"/>
    <col min="11" max="11" width="7" style="13" customWidth="1"/>
    <col min="12" max="12" width="11.28515625" style="13" customWidth="1"/>
    <col min="13" max="16384" width="11.28515625" style="13"/>
  </cols>
  <sheetData>
    <row r="1" spans="1:10" x14ac:dyDescent="0.6">
      <c r="A1" s="354"/>
      <c r="B1" s="354"/>
      <c r="C1" s="354"/>
      <c r="D1" s="354"/>
      <c r="E1" s="354"/>
      <c r="F1" s="354"/>
      <c r="G1" s="354"/>
      <c r="H1" s="354"/>
      <c r="I1" s="354"/>
      <c r="J1" s="354"/>
    </row>
    <row r="2" spans="1:10" x14ac:dyDescent="0.6">
      <c r="A2" s="354" t="s">
        <v>445</v>
      </c>
      <c r="B2" s="355"/>
      <c r="C2" s="355"/>
      <c r="D2" s="355"/>
      <c r="E2" s="355"/>
      <c r="F2" s="355"/>
      <c r="G2" s="355"/>
      <c r="H2" s="355"/>
      <c r="I2" s="355"/>
      <c r="J2" s="355"/>
    </row>
    <row r="3" spans="1:10" x14ac:dyDescent="0.6">
      <c r="A3" s="354" t="s">
        <v>541</v>
      </c>
      <c r="B3" s="354"/>
      <c r="C3" s="354"/>
      <c r="D3" s="354"/>
      <c r="E3" s="354"/>
      <c r="F3" s="354"/>
      <c r="G3" s="354"/>
      <c r="H3" s="354"/>
      <c r="I3" s="354"/>
      <c r="J3" s="354"/>
    </row>
    <row r="4" spans="1:10" x14ac:dyDescent="0.6">
      <c r="A4" s="356" t="s">
        <v>20</v>
      </c>
      <c r="B4" s="357"/>
      <c r="C4" s="357"/>
      <c r="D4" s="357"/>
      <c r="E4" s="357"/>
      <c r="F4" s="357"/>
      <c r="G4" s="357"/>
      <c r="H4" s="357"/>
      <c r="I4" s="357"/>
      <c r="J4" s="358"/>
    </row>
    <row r="5" spans="1:10" s="133" customFormat="1" x14ac:dyDescent="0.6">
      <c r="A5" s="147">
        <v>1</v>
      </c>
      <c r="B5" s="147">
        <v>2</v>
      </c>
      <c r="C5" s="135">
        <v>3</v>
      </c>
      <c r="D5" s="147">
        <v>4</v>
      </c>
      <c r="E5" s="135">
        <v>5</v>
      </c>
      <c r="F5" s="135">
        <v>6</v>
      </c>
      <c r="G5" s="148">
        <v>7</v>
      </c>
      <c r="H5" s="148">
        <v>8</v>
      </c>
      <c r="I5" s="148">
        <v>9</v>
      </c>
      <c r="J5" s="135">
        <v>10</v>
      </c>
    </row>
    <row r="6" spans="1:10" ht="69.75" x14ac:dyDescent="0.6">
      <c r="A6" s="85" t="s">
        <v>21</v>
      </c>
      <c r="B6" s="17" t="s">
        <v>137</v>
      </c>
      <c r="C6" s="85" t="s">
        <v>21</v>
      </c>
      <c r="D6" s="17" t="s">
        <v>22</v>
      </c>
      <c r="E6" s="18" t="s">
        <v>545</v>
      </c>
      <c r="F6" s="18" t="s">
        <v>542</v>
      </c>
      <c r="G6" s="18" t="s">
        <v>543</v>
      </c>
      <c r="H6" s="18" t="s">
        <v>544</v>
      </c>
      <c r="I6" s="134" t="s">
        <v>112</v>
      </c>
      <c r="J6" s="18" t="s">
        <v>138</v>
      </c>
    </row>
    <row r="7" spans="1:10" s="21" customFormat="1" x14ac:dyDescent="0.6">
      <c r="A7" s="139">
        <v>1</v>
      </c>
      <c r="B7" s="90">
        <v>31202011</v>
      </c>
      <c r="C7" s="90">
        <v>1</v>
      </c>
      <c r="D7" s="96" t="s">
        <v>44</v>
      </c>
      <c r="E7" s="17"/>
      <c r="F7" s="19"/>
      <c r="G7" s="19"/>
      <c r="H7" s="20"/>
      <c r="I7" s="20"/>
      <c r="J7" s="20"/>
    </row>
    <row r="8" spans="1:10" x14ac:dyDescent="0.6">
      <c r="A8" s="97">
        <v>2</v>
      </c>
      <c r="B8" s="90">
        <v>31202101</v>
      </c>
      <c r="C8" s="90">
        <v>2</v>
      </c>
      <c r="D8" s="96" t="s">
        <v>23</v>
      </c>
      <c r="E8" s="15"/>
      <c r="F8" s="22"/>
      <c r="G8" s="22"/>
      <c r="H8" s="20"/>
      <c r="I8" s="20"/>
      <c r="J8" s="20"/>
    </row>
    <row r="9" spans="1:10" x14ac:dyDescent="0.6">
      <c r="A9" s="97"/>
      <c r="B9" s="90"/>
      <c r="C9" s="144">
        <v>2.1</v>
      </c>
      <c r="D9" s="98" t="s">
        <v>24</v>
      </c>
      <c r="E9" s="15"/>
      <c r="F9" s="22"/>
      <c r="G9" s="22"/>
      <c r="H9" s="20"/>
      <c r="I9" s="20"/>
      <c r="J9" s="20"/>
    </row>
    <row r="10" spans="1:10" x14ac:dyDescent="0.6">
      <c r="A10" s="97"/>
      <c r="B10" s="90"/>
      <c r="C10" s="144">
        <v>2.2000000000000002</v>
      </c>
      <c r="D10" s="99" t="s">
        <v>55</v>
      </c>
      <c r="E10" s="15"/>
      <c r="F10" s="22"/>
      <c r="G10" s="23"/>
      <c r="H10" s="20"/>
      <c r="I10" s="20"/>
      <c r="J10" s="20"/>
    </row>
    <row r="11" spans="1:10" s="21" customFormat="1" ht="20.25" customHeight="1" x14ac:dyDescent="0.6">
      <c r="A11" s="140"/>
      <c r="B11" s="90"/>
      <c r="C11" s="144">
        <v>2.2999999999999998</v>
      </c>
      <c r="D11" s="98" t="s">
        <v>25</v>
      </c>
      <c r="E11" s="24"/>
      <c r="F11" s="24"/>
      <c r="G11" s="19"/>
      <c r="H11" s="20"/>
      <c r="I11" s="20"/>
      <c r="J11" s="20"/>
    </row>
    <row r="12" spans="1:10" x14ac:dyDescent="0.6">
      <c r="A12" s="140"/>
      <c r="B12" s="90"/>
      <c r="C12" s="144">
        <v>2.4</v>
      </c>
      <c r="D12" s="98" t="s">
        <v>56</v>
      </c>
      <c r="E12" s="22"/>
      <c r="F12" s="22"/>
      <c r="G12" s="25"/>
      <c r="H12" s="20"/>
      <c r="I12" s="20"/>
      <c r="J12" s="20"/>
    </row>
    <row r="13" spans="1:10" x14ac:dyDescent="0.6">
      <c r="A13" s="141"/>
      <c r="B13" s="92"/>
      <c r="C13" s="145"/>
      <c r="D13" s="100" t="s">
        <v>57</v>
      </c>
      <c r="E13" s="15"/>
      <c r="F13" s="22"/>
      <c r="G13" s="22"/>
      <c r="H13" s="20"/>
      <c r="I13" s="20"/>
      <c r="J13" s="20"/>
    </row>
    <row r="14" spans="1:10" x14ac:dyDescent="0.6">
      <c r="A14" s="139">
        <v>3</v>
      </c>
      <c r="B14" s="101">
        <v>31202110</v>
      </c>
      <c r="C14" s="101">
        <v>3</v>
      </c>
      <c r="D14" s="102" t="s">
        <v>116</v>
      </c>
      <c r="E14" s="22"/>
      <c r="F14" s="22"/>
      <c r="G14" s="22"/>
      <c r="H14" s="20"/>
      <c r="I14" s="20"/>
      <c r="J14" s="20"/>
    </row>
    <row r="15" spans="1:10" x14ac:dyDescent="0.6">
      <c r="A15" s="140"/>
      <c r="B15" s="90"/>
      <c r="C15" s="144">
        <v>3.1</v>
      </c>
      <c r="D15" s="91" t="s">
        <v>133</v>
      </c>
      <c r="E15" s="22"/>
      <c r="F15" s="22"/>
      <c r="G15" s="25"/>
      <c r="H15" s="20"/>
      <c r="I15" s="20"/>
      <c r="J15" s="20"/>
    </row>
    <row r="16" spans="1:10" x14ac:dyDescent="0.6">
      <c r="A16" s="140"/>
      <c r="B16" s="90"/>
      <c r="C16" s="144">
        <v>3.2</v>
      </c>
      <c r="D16" s="91" t="s">
        <v>117</v>
      </c>
      <c r="E16" s="22"/>
      <c r="F16" s="22"/>
      <c r="G16" s="22"/>
      <c r="H16" s="20"/>
      <c r="I16" s="20"/>
      <c r="J16" s="20"/>
    </row>
    <row r="17" spans="1:10" x14ac:dyDescent="0.6">
      <c r="A17" s="140"/>
      <c r="B17" s="90"/>
      <c r="C17" s="144">
        <v>3.3</v>
      </c>
      <c r="D17" s="91" t="s">
        <v>118</v>
      </c>
      <c r="G17" s="22"/>
      <c r="H17" s="20"/>
      <c r="I17" s="20"/>
      <c r="J17" s="20"/>
    </row>
    <row r="18" spans="1:10" s="21" customFormat="1" x14ac:dyDescent="0.6">
      <c r="A18" s="140"/>
      <c r="B18" s="90"/>
      <c r="C18" s="144">
        <v>3.4</v>
      </c>
      <c r="D18" s="91" t="s">
        <v>119</v>
      </c>
      <c r="E18" s="24"/>
      <c r="F18" s="19"/>
      <c r="G18" s="19"/>
      <c r="H18" s="20"/>
      <c r="I18" s="20"/>
      <c r="J18" s="20"/>
    </row>
    <row r="19" spans="1:10" x14ac:dyDescent="0.6">
      <c r="A19" s="140"/>
      <c r="B19" s="90"/>
      <c r="C19" s="144">
        <v>3.5</v>
      </c>
      <c r="D19" s="91" t="s">
        <v>120</v>
      </c>
      <c r="E19" s="247">
        <v>55.12</v>
      </c>
      <c r="F19" s="19">
        <v>19.670000000000002</v>
      </c>
      <c r="G19" s="19">
        <v>22.88</v>
      </c>
      <c r="H19" s="19">
        <v>89.81</v>
      </c>
      <c r="I19" s="20"/>
      <c r="J19" s="20"/>
    </row>
    <row r="20" spans="1:10" x14ac:dyDescent="0.6">
      <c r="A20" s="140"/>
      <c r="B20" s="90"/>
      <c r="C20" s="144">
        <v>3.6</v>
      </c>
      <c r="D20" s="91" t="s">
        <v>121</v>
      </c>
      <c r="E20" s="15"/>
      <c r="F20" s="22"/>
      <c r="G20" s="22"/>
      <c r="H20" s="20"/>
      <c r="I20" s="20"/>
      <c r="J20" s="20"/>
    </row>
    <row r="21" spans="1:10" ht="46.5" x14ac:dyDescent="0.6">
      <c r="A21" s="140"/>
      <c r="B21" s="90"/>
      <c r="C21" s="144">
        <v>3.7</v>
      </c>
      <c r="D21" s="91" t="s">
        <v>58</v>
      </c>
      <c r="E21" s="27"/>
      <c r="F21" s="22"/>
      <c r="G21" s="22"/>
      <c r="H21" s="20"/>
      <c r="I21" s="20"/>
      <c r="J21" s="20"/>
    </row>
    <row r="22" spans="1:10" x14ac:dyDescent="0.6">
      <c r="A22" s="140"/>
      <c r="B22" s="90"/>
      <c r="C22" s="144">
        <v>3.8</v>
      </c>
      <c r="D22" s="91" t="s">
        <v>26</v>
      </c>
      <c r="E22" s="15"/>
      <c r="F22" s="22"/>
      <c r="G22" s="22"/>
      <c r="H22" s="20"/>
      <c r="I22" s="20"/>
      <c r="J22" s="20"/>
    </row>
    <row r="23" spans="1:10" x14ac:dyDescent="0.6">
      <c r="A23" s="140"/>
      <c r="B23" s="103"/>
      <c r="C23" s="144">
        <v>3.9</v>
      </c>
      <c r="D23" s="91" t="s">
        <v>59</v>
      </c>
      <c r="E23" s="27"/>
      <c r="F23" s="22"/>
      <c r="G23" s="22"/>
      <c r="H23" s="20"/>
      <c r="I23" s="20"/>
      <c r="J23" s="20"/>
    </row>
    <row r="24" spans="1:10" x14ac:dyDescent="0.6">
      <c r="A24" s="142"/>
      <c r="B24" s="90"/>
      <c r="C24" s="146">
        <v>3.1</v>
      </c>
      <c r="D24" s="91" t="s">
        <v>60</v>
      </c>
      <c r="E24" s="15"/>
      <c r="F24" s="22"/>
      <c r="G24" s="22"/>
      <c r="H24" s="20"/>
      <c r="I24" s="20"/>
      <c r="J24" s="20"/>
    </row>
    <row r="25" spans="1:10" x14ac:dyDescent="0.6">
      <c r="A25" s="142"/>
      <c r="B25" s="90"/>
      <c r="C25" s="146">
        <v>3.11</v>
      </c>
      <c r="D25" s="91" t="s">
        <v>61</v>
      </c>
      <c r="E25" s="22"/>
      <c r="F25" s="22"/>
      <c r="G25" s="25"/>
      <c r="H25" s="20"/>
      <c r="I25" s="20"/>
      <c r="J25" s="20"/>
    </row>
    <row r="26" spans="1:10" x14ac:dyDescent="0.6">
      <c r="A26" s="142"/>
      <c r="B26" s="90"/>
      <c r="C26" s="146">
        <v>3.12</v>
      </c>
      <c r="D26" s="91" t="s">
        <v>134</v>
      </c>
      <c r="E26" s="22"/>
      <c r="F26" s="22"/>
      <c r="G26" s="25"/>
      <c r="H26" s="20"/>
      <c r="I26" s="20"/>
      <c r="J26" s="20"/>
    </row>
    <row r="27" spans="1:10" ht="46.5" x14ac:dyDescent="0.6">
      <c r="A27" s="142"/>
      <c r="B27" s="90"/>
      <c r="C27" s="146"/>
      <c r="D27" s="100" t="s">
        <v>122</v>
      </c>
      <c r="E27" s="22"/>
      <c r="F27" s="22"/>
      <c r="G27" s="25"/>
      <c r="H27" s="20"/>
      <c r="I27" s="20"/>
      <c r="J27" s="20"/>
    </row>
    <row r="28" spans="1:10" x14ac:dyDescent="0.6">
      <c r="A28" s="142"/>
      <c r="B28" s="90"/>
      <c r="C28" s="146"/>
      <c r="D28" s="91"/>
      <c r="E28" s="22"/>
      <c r="F28" s="22"/>
      <c r="G28" s="25"/>
      <c r="H28" s="20"/>
      <c r="I28" s="20"/>
      <c r="J28" s="20"/>
    </row>
    <row r="29" spans="1:10" x14ac:dyDescent="0.6">
      <c r="A29" s="195">
        <v>4</v>
      </c>
      <c r="B29" s="90">
        <v>31202902</v>
      </c>
      <c r="C29" s="90">
        <v>4</v>
      </c>
      <c r="D29" s="102" t="s">
        <v>123</v>
      </c>
      <c r="E29" s="22"/>
      <c r="F29" s="22"/>
      <c r="G29" s="25"/>
      <c r="H29" s="20"/>
      <c r="I29" s="20"/>
      <c r="J29" s="20"/>
    </row>
    <row r="30" spans="1:10" x14ac:dyDescent="0.6">
      <c r="A30" s="142"/>
      <c r="B30" s="90"/>
      <c r="C30" s="144">
        <v>4.0999999999999996</v>
      </c>
      <c r="D30" s="91" t="s">
        <v>124</v>
      </c>
      <c r="E30" s="15"/>
      <c r="F30" s="22"/>
      <c r="G30" s="25"/>
      <c r="H30" s="20"/>
      <c r="I30" s="20"/>
      <c r="J30" s="20"/>
    </row>
    <row r="31" spans="1:10" x14ac:dyDescent="0.6">
      <c r="A31" s="142"/>
      <c r="B31" s="90"/>
      <c r="C31" s="144">
        <v>4.2</v>
      </c>
      <c r="D31" s="91" t="s">
        <v>125</v>
      </c>
      <c r="E31" s="15"/>
      <c r="F31" s="15"/>
      <c r="G31" s="15"/>
      <c r="H31" s="16"/>
      <c r="I31" s="16"/>
      <c r="J31" s="16"/>
    </row>
    <row r="32" spans="1:10" x14ac:dyDescent="0.6">
      <c r="A32" s="140"/>
      <c r="B32" s="90"/>
      <c r="C32" s="144">
        <v>4.3</v>
      </c>
      <c r="D32" s="91" t="s">
        <v>126</v>
      </c>
      <c r="E32" s="15"/>
      <c r="F32" s="15"/>
      <c r="G32" s="15"/>
      <c r="H32" s="16"/>
      <c r="I32" s="16"/>
      <c r="J32" s="16"/>
    </row>
    <row r="33" spans="1:10" x14ac:dyDescent="0.6">
      <c r="A33" s="140"/>
      <c r="B33" s="90"/>
      <c r="C33" s="144">
        <v>4.4000000000000004</v>
      </c>
      <c r="D33" s="91" t="s">
        <v>127</v>
      </c>
      <c r="E33" s="15"/>
      <c r="F33" s="15"/>
      <c r="G33" s="15"/>
      <c r="H33" s="16"/>
      <c r="I33" s="16"/>
      <c r="J33" s="16"/>
    </row>
    <row r="34" spans="1:10" x14ac:dyDescent="0.6">
      <c r="A34" s="140"/>
      <c r="B34" s="90"/>
      <c r="C34" s="144">
        <v>4.5</v>
      </c>
      <c r="D34" s="91" t="s">
        <v>162</v>
      </c>
      <c r="E34" s="15"/>
      <c r="F34" s="15"/>
      <c r="G34" s="15"/>
      <c r="H34" s="16"/>
      <c r="I34" s="16"/>
      <c r="J34" s="16"/>
    </row>
    <row r="35" spans="1:10" x14ac:dyDescent="0.6">
      <c r="A35" s="140"/>
      <c r="B35" s="90"/>
      <c r="C35" s="144">
        <v>4.5999999999999996</v>
      </c>
      <c r="D35" s="91" t="s">
        <v>130</v>
      </c>
      <c r="E35" s="15"/>
      <c r="F35" s="15"/>
      <c r="G35" s="15"/>
      <c r="H35" s="16"/>
      <c r="I35" s="16"/>
      <c r="J35" s="16"/>
    </row>
    <row r="36" spans="1:10" x14ac:dyDescent="0.6">
      <c r="A36" s="140"/>
      <c r="B36" s="90"/>
      <c r="C36" s="144">
        <v>4.7</v>
      </c>
      <c r="D36" s="91" t="s">
        <v>131</v>
      </c>
      <c r="E36" s="15"/>
      <c r="F36" s="15"/>
      <c r="G36" s="15"/>
      <c r="H36" s="16"/>
      <c r="I36" s="16"/>
      <c r="J36" s="16"/>
    </row>
    <row r="37" spans="1:10" x14ac:dyDescent="0.6">
      <c r="A37" s="140"/>
      <c r="B37" s="90"/>
      <c r="C37" s="144">
        <v>4.8</v>
      </c>
      <c r="D37" s="91" t="s">
        <v>132</v>
      </c>
      <c r="E37" s="15"/>
      <c r="F37" s="15"/>
      <c r="G37" s="15"/>
      <c r="H37" s="16"/>
      <c r="I37" s="16"/>
      <c r="J37" s="16"/>
    </row>
    <row r="38" spans="1:10" x14ac:dyDescent="0.6">
      <c r="A38" s="140"/>
      <c r="B38" s="90"/>
      <c r="C38" s="144">
        <v>4.9000000000000004</v>
      </c>
      <c r="D38" s="91" t="s">
        <v>129</v>
      </c>
      <c r="E38" s="15"/>
      <c r="F38" s="15"/>
      <c r="G38" s="15"/>
      <c r="H38" s="16"/>
      <c r="I38" s="16"/>
      <c r="J38" s="16"/>
    </row>
    <row r="39" spans="1:10" ht="24" x14ac:dyDescent="0.6">
      <c r="A39" s="140"/>
      <c r="B39" s="90"/>
      <c r="C39" s="146"/>
      <c r="D39" s="93" t="s">
        <v>135</v>
      </c>
      <c r="E39" s="15"/>
      <c r="F39" s="15"/>
      <c r="G39" s="15"/>
      <c r="H39" s="16"/>
      <c r="I39" s="16"/>
      <c r="J39" s="16"/>
    </row>
    <row r="40" spans="1:10" x14ac:dyDescent="0.6">
      <c r="A40" s="140"/>
      <c r="B40" s="90"/>
      <c r="C40" s="146"/>
      <c r="D40" s="91"/>
      <c r="E40" s="15"/>
      <c r="F40" s="15"/>
      <c r="G40" s="15"/>
      <c r="H40" s="16"/>
      <c r="I40" s="16"/>
      <c r="J40" s="16"/>
    </row>
    <row r="41" spans="1:10" ht="24" x14ac:dyDescent="0.6">
      <c r="A41" s="195">
        <v>5</v>
      </c>
      <c r="B41" s="90">
        <v>31202103</v>
      </c>
      <c r="C41" s="90">
        <v>5</v>
      </c>
      <c r="D41" s="104" t="s">
        <v>113</v>
      </c>
      <c r="E41" s="15"/>
      <c r="F41" s="15"/>
      <c r="G41" s="15"/>
      <c r="H41" s="16"/>
      <c r="I41" s="16"/>
      <c r="J41" s="16"/>
    </row>
    <row r="42" spans="1:10" x14ac:dyDescent="0.6">
      <c r="A42" s="140"/>
      <c r="B42" s="90"/>
      <c r="C42" s="144">
        <v>5.0999999999999996</v>
      </c>
      <c r="D42" s="91" t="s">
        <v>159</v>
      </c>
      <c r="E42" s="15"/>
      <c r="F42" s="15"/>
      <c r="G42" s="15"/>
      <c r="H42" s="16"/>
      <c r="I42" s="16"/>
      <c r="J42" s="16"/>
    </row>
    <row r="43" spans="1:10" x14ac:dyDescent="0.6">
      <c r="A43" s="140"/>
      <c r="B43" s="90"/>
      <c r="C43" s="144">
        <v>5.2</v>
      </c>
      <c r="D43" s="91" t="s">
        <v>160</v>
      </c>
      <c r="E43" s="15"/>
      <c r="F43" s="15"/>
      <c r="G43" s="15"/>
      <c r="H43" s="16"/>
      <c r="I43" s="16"/>
      <c r="J43" s="16"/>
    </row>
    <row r="44" spans="1:10" x14ac:dyDescent="0.6">
      <c r="A44" s="140"/>
      <c r="B44" s="90"/>
      <c r="C44" s="144">
        <v>5.3</v>
      </c>
      <c r="D44" s="91" t="s">
        <v>161</v>
      </c>
      <c r="E44" s="15"/>
      <c r="F44" s="15"/>
      <c r="G44" s="15"/>
      <c r="H44" s="16"/>
      <c r="I44" s="16"/>
      <c r="J44" s="16"/>
    </row>
    <row r="45" spans="1:10" x14ac:dyDescent="0.6">
      <c r="A45" s="140"/>
      <c r="B45" s="90"/>
      <c r="C45" s="144">
        <v>5.4</v>
      </c>
      <c r="D45" s="105" t="s">
        <v>136</v>
      </c>
      <c r="E45" s="15"/>
      <c r="F45" s="15"/>
      <c r="G45" s="15"/>
      <c r="H45" s="16"/>
      <c r="I45" s="16"/>
      <c r="J45" s="16"/>
    </row>
    <row r="46" spans="1:10" x14ac:dyDescent="0.6">
      <c r="A46" s="140"/>
      <c r="B46" s="90"/>
      <c r="C46" s="144">
        <v>5.5</v>
      </c>
      <c r="D46" s="91" t="s">
        <v>64</v>
      </c>
      <c r="E46" s="15"/>
      <c r="F46" s="15"/>
      <c r="G46" s="15"/>
      <c r="H46" s="16"/>
      <c r="I46" s="16"/>
      <c r="J46" s="16"/>
    </row>
    <row r="47" spans="1:10" x14ac:dyDescent="0.6">
      <c r="A47" s="140"/>
      <c r="B47" s="90"/>
      <c r="C47" s="144">
        <v>5.6</v>
      </c>
      <c r="D47" s="91" t="s">
        <v>65</v>
      </c>
      <c r="E47" s="15"/>
      <c r="F47" s="15"/>
      <c r="G47" s="15"/>
      <c r="H47" s="16"/>
      <c r="I47" s="16"/>
      <c r="J47" s="16"/>
    </row>
    <row r="48" spans="1:10" x14ac:dyDescent="0.6">
      <c r="A48" s="140"/>
      <c r="B48" s="90"/>
      <c r="C48" s="144">
        <v>5.7</v>
      </c>
      <c r="D48" s="91" t="s">
        <v>66</v>
      </c>
      <c r="E48" s="15"/>
      <c r="F48" s="15"/>
      <c r="G48" s="15"/>
      <c r="H48" s="16"/>
      <c r="I48" s="16"/>
      <c r="J48" s="16"/>
    </row>
    <row r="49" spans="1:10" x14ac:dyDescent="0.6">
      <c r="A49" s="140"/>
      <c r="B49" s="90"/>
      <c r="C49" s="144">
        <v>5.8</v>
      </c>
      <c r="D49" s="91" t="s">
        <v>67</v>
      </c>
      <c r="E49" s="15"/>
      <c r="F49" s="15"/>
      <c r="G49" s="15"/>
      <c r="H49" s="16"/>
      <c r="I49" s="16"/>
      <c r="J49" s="16"/>
    </row>
    <row r="50" spans="1:10" x14ac:dyDescent="0.6">
      <c r="A50" s="140"/>
      <c r="B50" s="90"/>
      <c r="C50" s="144">
        <v>5.9</v>
      </c>
      <c r="D50" s="91" t="s">
        <v>68</v>
      </c>
      <c r="E50" s="15"/>
      <c r="F50" s="15"/>
      <c r="G50" s="15"/>
      <c r="H50" s="16"/>
      <c r="I50" s="16"/>
      <c r="J50" s="16"/>
    </row>
    <row r="51" spans="1:10" x14ac:dyDescent="0.6">
      <c r="A51" s="140"/>
      <c r="B51" s="90"/>
      <c r="C51" s="144">
        <v>6</v>
      </c>
      <c r="D51" s="91" t="s">
        <v>52</v>
      </c>
      <c r="E51" s="15"/>
      <c r="F51" s="15"/>
      <c r="G51" s="15"/>
      <c r="H51" s="16"/>
      <c r="I51" s="16"/>
      <c r="J51" s="16"/>
    </row>
    <row r="52" spans="1:10" ht="48" x14ac:dyDescent="0.6">
      <c r="A52" s="141"/>
      <c r="B52" s="92"/>
      <c r="C52" s="145"/>
      <c r="D52" s="93" t="s">
        <v>115</v>
      </c>
      <c r="E52" s="15"/>
      <c r="F52" s="15"/>
      <c r="G52" s="15"/>
      <c r="H52" s="16"/>
      <c r="I52" s="16"/>
      <c r="J52" s="16"/>
    </row>
    <row r="53" spans="1:10" x14ac:dyDescent="0.6">
      <c r="A53" s="140"/>
      <c r="B53" s="90"/>
      <c r="C53" s="144"/>
      <c r="D53" s="91"/>
      <c r="E53" s="15"/>
      <c r="F53" s="15"/>
      <c r="G53" s="15"/>
      <c r="H53" s="16"/>
      <c r="I53" s="16"/>
      <c r="J53" s="16"/>
    </row>
    <row r="54" spans="1:10" ht="24" x14ac:dyDescent="0.6">
      <c r="A54" s="212">
        <v>6</v>
      </c>
      <c r="B54" s="90">
        <v>31202104</v>
      </c>
      <c r="C54" s="90">
        <v>6</v>
      </c>
      <c r="D54" s="94" t="s">
        <v>53</v>
      </c>
      <c r="E54" s="15"/>
      <c r="F54" s="15"/>
      <c r="G54" s="15"/>
      <c r="H54" s="16"/>
      <c r="I54" s="16"/>
      <c r="J54" s="16"/>
    </row>
    <row r="55" spans="1:10" ht="48" x14ac:dyDescent="0.6">
      <c r="A55" s="95"/>
      <c r="B55" s="92"/>
      <c r="C55" s="92"/>
      <c r="D55" s="93" t="s">
        <v>54</v>
      </c>
      <c r="E55" s="15"/>
      <c r="F55" s="15"/>
      <c r="G55" s="15"/>
      <c r="H55" s="16"/>
      <c r="I55" s="16"/>
      <c r="J55" s="16"/>
    </row>
    <row r="56" spans="1:10" x14ac:dyDescent="0.6">
      <c r="A56" s="106"/>
      <c r="B56" s="90"/>
      <c r="C56" s="90"/>
      <c r="D56" s="107" t="s">
        <v>1</v>
      </c>
      <c r="E56" s="15"/>
      <c r="F56" s="15"/>
      <c r="G56" s="15"/>
      <c r="H56" s="16"/>
      <c r="I56" s="16"/>
      <c r="J56" s="16"/>
    </row>
  </sheetData>
  <mergeCells count="4">
    <mergeCell ref="A1:J1"/>
    <mergeCell ref="A2:J2"/>
    <mergeCell ref="A3:J3"/>
    <mergeCell ref="A4:J4"/>
  </mergeCells>
  <printOptions horizontalCentered="1"/>
  <pageMargins left="0.89" right="0.2" top="0.92" bottom="0.54" header="0.2" footer="0.2"/>
  <pageSetup paperSize="9" fitToWidth="0" orientation="portrait" r:id="rId1"/>
  <headerFooter alignWithMargins="0">
    <oddFooter>&amp;C&amp;"Fontasy Himali,Regular"&amp;P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8"/>
  <sheetViews>
    <sheetView topLeftCell="A7" zoomScale="90" zoomScaleNormal="90" workbookViewId="0">
      <selection activeCell="I19" sqref="I19"/>
    </sheetView>
  </sheetViews>
  <sheetFormatPr defaultColWidth="11.28515625" defaultRowHeight="23.25" x14ac:dyDescent="0.6"/>
  <cols>
    <col min="1" max="1" width="5.28515625" style="143" customWidth="1"/>
    <col min="2" max="2" width="15.7109375" style="13" customWidth="1"/>
    <col min="3" max="3" width="8.28515625" style="26" customWidth="1"/>
    <col min="4" max="4" width="55.5703125" style="28" customWidth="1"/>
    <col min="5" max="5" width="19.42578125" style="28" customWidth="1"/>
    <col min="6" max="6" width="14.42578125" style="26" bestFit="1" customWidth="1"/>
    <col min="7" max="7" width="12" style="26" customWidth="1"/>
    <col min="8" max="8" width="12.5703125" style="26" bestFit="1" customWidth="1"/>
    <col min="9" max="10" width="18.85546875" style="29" customWidth="1"/>
    <col min="11" max="11" width="15.42578125" style="29" customWidth="1"/>
    <col min="12" max="12" width="7" style="13" customWidth="1"/>
    <col min="13" max="13" width="11.28515625" style="13" customWidth="1"/>
    <col min="14" max="16384" width="11.28515625" style="13"/>
  </cols>
  <sheetData>
    <row r="1" spans="1:11" x14ac:dyDescent="0.6">
      <c r="A1" s="354"/>
      <c r="B1" s="354"/>
      <c r="C1" s="354"/>
      <c r="D1" s="354"/>
      <c r="E1" s="354"/>
      <c r="F1" s="354"/>
      <c r="G1" s="354"/>
      <c r="H1" s="354"/>
      <c r="I1" s="354"/>
      <c r="J1" s="354"/>
      <c r="K1" s="354"/>
    </row>
    <row r="2" spans="1:11" x14ac:dyDescent="0.6">
      <c r="A2" s="354" t="s">
        <v>446</v>
      </c>
      <c r="B2" s="355"/>
      <c r="C2" s="355"/>
      <c r="D2" s="355"/>
      <c r="E2" s="355"/>
      <c r="F2" s="355"/>
      <c r="G2" s="355"/>
      <c r="H2" s="355"/>
      <c r="I2" s="355"/>
      <c r="J2" s="355"/>
      <c r="K2" s="355"/>
    </row>
    <row r="3" spans="1:11" x14ac:dyDescent="0.6">
      <c r="A3" s="354" t="s">
        <v>166</v>
      </c>
      <c r="B3" s="354"/>
      <c r="C3" s="354"/>
      <c r="D3" s="354"/>
      <c r="E3" s="354"/>
      <c r="F3" s="354"/>
      <c r="G3" s="354"/>
      <c r="H3" s="354"/>
      <c r="I3" s="354"/>
      <c r="J3" s="354"/>
      <c r="K3" s="354"/>
    </row>
    <row r="4" spans="1:11" x14ac:dyDescent="0.6">
      <c r="A4" s="356" t="s">
        <v>20</v>
      </c>
      <c r="B4" s="357"/>
      <c r="C4" s="357"/>
      <c r="D4" s="357"/>
      <c r="E4" s="357"/>
      <c r="F4" s="357"/>
      <c r="G4" s="357"/>
      <c r="H4" s="357"/>
      <c r="I4" s="357"/>
      <c r="J4" s="357"/>
      <c r="K4" s="358"/>
    </row>
    <row r="5" spans="1:11" s="218" customFormat="1" x14ac:dyDescent="0.6">
      <c r="A5" s="147">
        <v>1</v>
      </c>
      <c r="B5" s="147">
        <v>2</v>
      </c>
      <c r="C5" s="135">
        <v>3</v>
      </c>
      <c r="D5" s="147">
        <v>4</v>
      </c>
      <c r="E5" s="135">
        <v>5</v>
      </c>
      <c r="F5" s="135">
        <v>6</v>
      </c>
      <c r="G5" s="148">
        <v>7</v>
      </c>
      <c r="H5" s="148">
        <v>8</v>
      </c>
      <c r="I5" s="148">
        <v>9</v>
      </c>
      <c r="J5" s="135">
        <v>10</v>
      </c>
      <c r="K5" s="147">
        <v>11</v>
      </c>
    </row>
    <row r="6" spans="1:11" ht="69.75" x14ac:dyDescent="0.6">
      <c r="A6" s="85" t="s">
        <v>21</v>
      </c>
      <c r="B6" s="85" t="s">
        <v>137</v>
      </c>
      <c r="C6" s="85" t="s">
        <v>21</v>
      </c>
      <c r="D6" s="85" t="s">
        <v>22</v>
      </c>
      <c r="E6" s="222" t="s">
        <v>167</v>
      </c>
      <c r="F6" s="222" t="s">
        <v>546</v>
      </c>
      <c r="G6" s="222" t="s">
        <v>547</v>
      </c>
      <c r="H6" s="222" t="s">
        <v>548</v>
      </c>
      <c r="I6" s="222" t="s">
        <v>549</v>
      </c>
      <c r="J6" s="222" t="s">
        <v>112</v>
      </c>
      <c r="K6" s="222" t="s">
        <v>138</v>
      </c>
    </row>
    <row r="7" spans="1:11" s="21" customFormat="1" x14ac:dyDescent="0.6">
      <c r="A7" s="139">
        <v>1</v>
      </c>
      <c r="B7" s="90">
        <v>31202011</v>
      </c>
      <c r="C7" s="90">
        <v>1</v>
      </c>
      <c r="D7" s="96" t="s">
        <v>44</v>
      </c>
      <c r="E7" s="96"/>
      <c r="F7" s="85"/>
      <c r="G7" s="19"/>
      <c r="H7" s="19"/>
      <c r="I7" s="20"/>
      <c r="J7" s="20"/>
      <c r="K7" s="20"/>
    </row>
    <row r="8" spans="1:11" x14ac:dyDescent="0.6">
      <c r="A8" s="139"/>
      <c r="B8" s="90"/>
      <c r="C8" s="90"/>
      <c r="D8" s="96"/>
      <c r="E8" s="96"/>
      <c r="F8" s="15"/>
      <c r="G8" s="22"/>
      <c r="H8" s="22"/>
      <c r="I8" s="20"/>
      <c r="J8" s="20"/>
      <c r="K8" s="20"/>
    </row>
    <row r="9" spans="1:11" x14ac:dyDescent="0.6">
      <c r="A9" s="97">
        <v>2</v>
      </c>
      <c r="B9" s="90">
        <v>31202101</v>
      </c>
      <c r="C9" s="90">
        <v>2</v>
      </c>
      <c r="D9" s="96" t="s">
        <v>23</v>
      </c>
      <c r="E9" s="96"/>
      <c r="F9" s="15"/>
      <c r="G9" s="22"/>
      <c r="H9" s="22"/>
      <c r="I9" s="20"/>
      <c r="J9" s="20"/>
      <c r="K9" s="20"/>
    </row>
    <row r="10" spans="1:11" x14ac:dyDescent="0.6">
      <c r="A10" s="97"/>
      <c r="B10" s="90"/>
      <c r="C10" s="144">
        <v>2.1</v>
      </c>
      <c r="D10" s="98" t="s">
        <v>24</v>
      </c>
      <c r="E10" s="98"/>
      <c r="F10" s="15"/>
      <c r="G10" s="22"/>
      <c r="H10" s="22"/>
      <c r="I10" s="20"/>
      <c r="J10" s="20"/>
      <c r="K10" s="20"/>
    </row>
    <row r="11" spans="1:11" x14ac:dyDescent="0.6">
      <c r="A11" s="97"/>
      <c r="B11" s="90"/>
      <c r="C11" s="144">
        <v>2.2000000000000002</v>
      </c>
      <c r="D11" s="99" t="s">
        <v>55</v>
      </c>
      <c r="E11" s="99"/>
      <c r="F11" s="15"/>
      <c r="G11" s="22"/>
      <c r="H11" s="23"/>
      <c r="I11" s="20"/>
      <c r="J11" s="20"/>
      <c r="K11" s="20"/>
    </row>
    <row r="12" spans="1:11" s="21" customFormat="1" ht="20.25" customHeight="1" x14ac:dyDescent="0.6">
      <c r="A12" s="140"/>
      <c r="B12" s="90"/>
      <c r="C12" s="144">
        <v>2.2999999999999998</v>
      </c>
      <c r="D12" s="98" t="s">
        <v>25</v>
      </c>
      <c r="E12" s="98"/>
      <c r="F12" s="24"/>
      <c r="G12" s="24"/>
      <c r="H12" s="19"/>
      <c r="I12" s="20"/>
      <c r="J12" s="20"/>
      <c r="K12" s="20"/>
    </row>
    <row r="13" spans="1:11" x14ac:dyDescent="0.6">
      <c r="A13" s="140"/>
      <c r="B13" s="90"/>
      <c r="C13" s="144">
        <v>2.4</v>
      </c>
      <c r="D13" s="98" t="s">
        <v>56</v>
      </c>
      <c r="E13" s="98"/>
      <c r="F13" s="22"/>
      <c r="G13" s="22"/>
      <c r="H13" s="25"/>
      <c r="I13" s="20"/>
      <c r="J13" s="20"/>
      <c r="K13" s="20"/>
    </row>
    <row r="14" spans="1:11" x14ac:dyDescent="0.6">
      <c r="A14" s="141"/>
      <c r="B14" s="92"/>
      <c r="C14" s="145"/>
      <c r="D14" s="100" t="s">
        <v>57</v>
      </c>
      <c r="E14" s="100"/>
      <c r="F14" s="15"/>
      <c r="G14" s="22"/>
      <c r="H14" s="22"/>
      <c r="I14" s="20"/>
      <c r="J14" s="20"/>
      <c r="K14" s="20"/>
    </row>
    <row r="15" spans="1:11" x14ac:dyDescent="0.6">
      <c r="A15" s="140"/>
      <c r="B15" s="90"/>
      <c r="C15" s="144"/>
      <c r="D15" s="91"/>
      <c r="E15" s="91"/>
      <c r="F15" s="22"/>
      <c r="G15" s="22"/>
      <c r="H15" s="22"/>
      <c r="I15" s="20"/>
      <c r="J15" s="20"/>
      <c r="K15" s="20"/>
    </row>
    <row r="16" spans="1:11" x14ac:dyDescent="0.6">
      <c r="A16" s="139">
        <v>3</v>
      </c>
      <c r="B16" s="101">
        <v>31202110</v>
      </c>
      <c r="C16" s="101">
        <v>3</v>
      </c>
      <c r="D16" s="102" t="s">
        <v>116</v>
      </c>
      <c r="E16" s="102"/>
      <c r="F16" s="22"/>
      <c r="G16" s="22"/>
      <c r="H16" s="22"/>
      <c r="I16" s="20"/>
      <c r="J16" s="20"/>
      <c r="K16" s="20"/>
    </row>
    <row r="17" spans="1:11" x14ac:dyDescent="0.6">
      <c r="A17" s="140"/>
      <c r="B17" s="90"/>
      <c r="C17" s="144">
        <v>3.1</v>
      </c>
      <c r="D17" s="91" t="s">
        <v>133</v>
      </c>
      <c r="E17" s="91"/>
      <c r="F17" s="22"/>
      <c r="G17" s="22"/>
      <c r="H17" s="25"/>
      <c r="I17" s="20"/>
      <c r="J17" s="20"/>
      <c r="K17" s="20"/>
    </row>
    <row r="18" spans="1:11" x14ac:dyDescent="0.6">
      <c r="A18" s="140"/>
      <c r="B18" s="90"/>
      <c r="C18" s="144">
        <v>3.2</v>
      </c>
      <c r="D18" s="91" t="s">
        <v>117</v>
      </c>
      <c r="E18" s="91"/>
      <c r="F18" s="22"/>
      <c r="G18" s="22"/>
      <c r="H18" s="22"/>
      <c r="I18" s="20"/>
      <c r="J18" s="20"/>
      <c r="K18" s="20"/>
    </row>
    <row r="19" spans="1:11" x14ac:dyDescent="0.6">
      <c r="A19" s="140"/>
      <c r="B19" s="90"/>
      <c r="C19" s="144">
        <v>3.3</v>
      </c>
      <c r="D19" s="91" t="s">
        <v>118</v>
      </c>
      <c r="E19" s="221"/>
      <c r="H19" s="22"/>
      <c r="I19" s="20"/>
      <c r="J19" s="20"/>
      <c r="K19" s="20"/>
    </row>
    <row r="20" spans="1:11" s="21" customFormat="1" x14ac:dyDescent="0.6">
      <c r="A20" s="140"/>
      <c r="B20" s="90"/>
      <c r="C20" s="144">
        <v>3.4</v>
      </c>
      <c r="D20" s="91" t="s">
        <v>119</v>
      </c>
      <c r="E20" s="91"/>
      <c r="F20" s="24"/>
      <c r="G20" s="19"/>
      <c r="H20" s="19"/>
      <c r="I20" s="20"/>
      <c r="J20" s="20"/>
      <c r="K20" s="20"/>
    </row>
    <row r="21" spans="1:11" x14ac:dyDescent="0.6">
      <c r="A21" s="140"/>
      <c r="B21" s="90"/>
      <c r="C21" s="144">
        <v>3.5</v>
      </c>
      <c r="D21" s="91" t="s">
        <v>120</v>
      </c>
      <c r="E21" s="246">
        <v>280.27999999999997</v>
      </c>
      <c r="F21" s="247">
        <v>240.95</v>
      </c>
      <c r="G21" s="19">
        <v>85.97</v>
      </c>
      <c r="H21" s="19">
        <v>64.33</v>
      </c>
      <c r="I21" s="19">
        <v>74.8</v>
      </c>
      <c r="J21" s="20"/>
      <c r="K21" s="20"/>
    </row>
    <row r="22" spans="1:11" x14ac:dyDescent="0.6">
      <c r="A22" s="140"/>
      <c r="B22" s="90"/>
      <c r="C22" s="144">
        <v>3.6</v>
      </c>
      <c r="D22" s="91" t="s">
        <v>121</v>
      </c>
      <c r="E22" s="91"/>
      <c r="F22" s="15"/>
      <c r="G22" s="22"/>
      <c r="H22" s="22"/>
      <c r="I22" s="20"/>
      <c r="J22" s="20"/>
      <c r="K22" s="20"/>
    </row>
    <row r="23" spans="1:11" ht="46.5" x14ac:dyDescent="0.6">
      <c r="A23" s="140"/>
      <c r="B23" s="90"/>
      <c r="C23" s="144">
        <v>3.7</v>
      </c>
      <c r="D23" s="91" t="s">
        <v>58</v>
      </c>
      <c r="E23" s="91"/>
      <c r="F23" s="27"/>
      <c r="G23" s="22"/>
      <c r="H23" s="22"/>
      <c r="I23" s="20"/>
      <c r="J23" s="20"/>
      <c r="K23" s="20"/>
    </row>
    <row r="24" spans="1:11" x14ac:dyDescent="0.6">
      <c r="A24" s="140"/>
      <c r="B24" s="90"/>
      <c r="C24" s="144">
        <v>3.8</v>
      </c>
      <c r="D24" s="91" t="s">
        <v>26</v>
      </c>
      <c r="E24" s="91"/>
      <c r="F24" s="15"/>
      <c r="G24" s="22"/>
      <c r="H24" s="22"/>
      <c r="I24" s="20"/>
      <c r="J24" s="20"/>
      <c r="K24" s="20"/>
    </row>
    <row r="25" spans="1:11" x14ac:dyDescent="0.6">
      <c r="A25" s="140"/>
      <c r="B25" s="103"/>
      <c r="C25" s="144">
        <v>3.9</v>
      </c>
      <c r="D25" s="91" t="s">
        <v>59</v>
      </c>
      <c r="E25" s="91"/>
      <c r="F25" s="27"/>
      <c r="G25" s="22"/>
      <c r="H25" s="22"/>
      <c r="I25" s="20"/>
      <c r="J25" s="20"/>
      <c r="K25" s="20"/>
    </row>
    <row r="26" spans="1:11" x14ac:dyDescent="0.6">
      <c r="A26" s="142"/>
      <c r="B26" s="90"/>
      <c r="C26" s="146">
        <v>3.1</v>
      </c>
      <c r="D26" s="91" t="s">
        <v>60</v>
      </c>
      <c r="E26" s="91"/>
      <c r="F26" s="15"/>
      <c r="G26" s="22"/>
      <c r="H26" s="22"/>
      <c r="I26" s="20"/>
      <c r="J26" s="20"/>
      <c r="K26" s="20"/>
    </row>
    <row r="27" spans="1:11" x14ac:dyDescent="0.6">
      <c r="A27" s="142"/>
      <c r="B27" s="90"/>
      <c r="C27" s="146">
        <v>3.11</v>
      </c>
      <c r="D27" s="91" t="s">
        <v>61</v>
      </c>
      <c r="E27" s="91"/>
      <c r="F27" s="22"/>
      <c r="G27" s="22"/>
      <c r="H27" s="25"/>
      <c r="I27" s="20"/>
      <c r="J27" s="20"/>
      <c r="K27" s="20"/>
    </row>
    <row r="28" spans="1:11" x14ac:dyDescent="0.6">
      <c r="A28" s="142"/>
      <c r="B28" s="90"/>
      <c r="C28" s="146">
        <v>3.12</v>
      </c>
      <c r="D28" s="91" t="s">
        <v>134</v>
      </c>
      <c r="E28" s="91"/>
      <c r="F28" s="22"/>
      <c r="G28" s="22"/>
      <c r="H28" s="25"/>
      <c r="I28" s="20"/>
      <c r="J28" s="20"/>
      <c r="K28" s="20"/>
    </row>
    <row r="29" spans="1:11" ht="46.5" x14ac:dyDescent="0.6">
      <c r="A29" s="142"/>
      <c r="B29" s="90"/>
      <c r="C29" s="146"/>
      <c r="D29" s="100" t="s">
        <v>122</v>
      </c>
      <c r="E29" s="100"/>
      <c r="F29" s="22"/>
      <c r="G29" s="22"/>
      <c r="H29" s="25"/>
      <c r="I29" s="20"/>
      <c r="J29" s="20"/>
      <c r="K29" s="20"/>
    </row>
    <row r="30" spans="1:11" x14ac:dyDescent="0.6">
      <c r="A30" s="142"/>
      <c r="B30" s="90"/>
      <c r="C30" s="146"/>
      <c r="D30" s="91"/>
      <c r="E30" s="91"/>
      <c r="F30" s="22"/>
      <c r="G30" s="22"/>
      <c r="H30" s="25"/>
      <c r="I30" s="20"/>
      <c r="J30" s="20"/>
      <c r="K30" s="20"/>
    </row>
    <row r="31" spans="1:11" x14ac:dyDescent="0.6">
      <c r="A31" s="195">
        <v>4</v>
      </c>
      <c r="B31" s="90">
        <v>31202902</v>
      </c>
      <c r="C31" s="90">
        <v>4</v>
      </c>
      <c r="D31" s="102" t="s">
        <v>123</v>
      </c>
      <c r="E31" s="102"/>
      <c r="F31" s="22"/>
      <c r="G31" s="22"/>
      <c r="H31" s="25"/>
      <c r="I31" s="20"/>
      <c r="J31" s="20"/>
      <c r="K31" s="20"/>
    </row>
    <row r="32" spans="1:11" x14ac:dyDescent="0.6">
      <c r="A32" s="142"/>
      <c r="B32" s="90"/>
      <c r="C32" s="144">
        <v>4.0999999999999996</v>
      </c>
      <c r="D32" s="91" t="s">
        <v>124</v>
      </c>
      <c r="E32" s="91"/>
      <c r="F32" s="15"/>
      <c r="G32" s="22"/>
      <c r="H32" s="25"/>
      <c r="I32" s="20"/>
      <c r="J32" s="20"/>
      <c r="K32" s="20"/>
    </row>
    <row r="33" spans="1:11" x14ac:dyDescent="0.6">
      <c r="A33" s="142"/>
      <c r="B33" s="90"/>
      <c r="C33" s="144">
        <v>4.2</v>
      </c>
      <c r="D33" s="91" t="s">
        <v>125</v>
      </c>
      <c r="E33" s="91"/>
      <c r="F33" s="15"/>
      <c r="G33" s="15"/>
      <c r="H33" s="15"/>
      <c r="I33" s="16"/>
      <c r="J33" s="16"/>
      <c r="K33" s="16"/>
    </row>
    <row r="34" spans="1:11" x14ac:dyDescent="0.6">
      <c r="A34" s="140"/>
      <c r="B34" s="90"/>
      <c r="C34" s="144">
        <v>4.3</v>
      </c>
      <c r="D34" s="91" t="s">
        <v>126</v>
      </c>
      <c r="E34" s="91"/>
      <c r="F34" s="15"/>
      <c r="G34" s="15"/>
      <c r="H34" s="15"/>
      <c r="I34" s="16"/>
      <c r="J34" s="16"/>
      <c r="K34" s="16"/>
    </row>
    <row r="35" spans="1:11" x14ac:dyDescent="0.6">
      <c r="A35" s="140"/>
      <c r="B35" s="90"/>
      <c r="C35" s="144">
        <v>4.4000000000000004</v>
      </c>
      <c r="D35" s="91" t="s">
        <v>127</v>
      </c>
      <c r="E35" s="91"/>
      <c r="F35" s="15"/>
      <c r="G35" s="15"/>
      <c r="H35" s="15"/>
      <c r="I35" s="16"/>
      <c r="J35" s="16"/>
      <c r="K35" s="16"/>
    </row>
    <row r="36" spans="1:11" x14ac:dyDescent="0.6">
      <c r="A36" s="140"/>
      <c r="B36" s="90"/>
      <c r="C36" s="144">
        <v>4.5</v>
      </c>
      <c r="D36" s="91" t="s">
        <v>162</v>
      </c>
      <c r="E36" s="91"/>
      <c r="F36" s="15"/>
      <c r="G36" s="15"/>
      <c r="H36" s="15"/>
      <c r="I36" s="16"/>
      <c r="J36" s="16"/>
      <c r="K36" s="16"/>
    </row>
    <row r="37" spans="1:11" x14ac:dyDescent="0.6">
      <c r="A37" s="140"/>
      <c r="B37" s="90"/>
      <c r="C37" s="144">
        <v>4.5999999999999996</v>
      </c>
      <c r="D37" s="91" t="s">
        <v>130</v>
      </c>
      <c r="E37" s="91"/>
      <c r="F37" s="15"/>
      <c r="G37" s="15"/>
      <c r="H37" s="15"/>
      <c r="I37" s="16"/>
      <c r="J37" s="16"/>
      <c r="K37" s="16"/>
    </row>
    <row r="38" spans="1:11" x14ac:dyDescent="0.6">
      <c r="A38" s="140"/>
      <c r="B38" s="90"/>
      <c r="C38" s="144">
        <v>4.7</v>
      </c>
      <c r="D38" s="91" t="s">
        <v>131</v>
      </c>
      <c r="E38" s="91"/>
      <c r="F38" s="15"/>
      <c r="G38" s="15"/>
      <c r="H38" s="15"/>
      <c r="I38" s="16"/>
      <c r="J38" s="16"/>
      <c r="K38" s="16"/>
    </row>
    <row r="39" spans="1:11" x14ac:dyDescent="0.6">
      <c r="A39" s="140"/>
      <c r="B39" s="90"/>
      <c r="C39" s="144">
        <v>4.8</v>
      </c>
      <c r="D39" s="91" t="s">
        <v>132</v>
      </c>
      <c r="E39" s="91"/>
      <c r="F39" s="15"/>
      <c r="G39" s="15"/>
      <c r="H39" s="15"/>
      <c r="I39" s="16"/>
      <c r="J39" s="16"/>
      <c r="K39" s="16"/>
    </row>
    <row r="40" spans="1:11" x14ac:dyDescent="0.6">
      <c r="A40" s="140"/>
      <c r="B40" s="90"/>
      <c r="C40" s="144">
        <v>4.9000000000000004</v>
      </c>
      <c r="D40" s="91" t="s">
        <v>129</v>
      </c>
      <c r="E40" s="91"/>
      <c r="F40" s="15"/>
      <c r="G40" s="15"/>
      <c r="H40" s="15"/>
      <c r="I40" s="16"/>
      <c r="J40" s="16"/>
      <c r="K40" s="16"/>
    </row>
    <row r="41" spans="1:11" ht="24" x14ac:dyDescent="0.6">
      <c r="A41" s="140"/>
      <c r="B41" s="90"/>
      <c r="C41" s="146"/>
      <c r="D41" s="93" t="s">
        <v>135</v>
      </c>
      <c r="E41" s="93"/>
      <c r="F41" s="15"/>
      <c r="G41" s="15"/>
      <c r="H41" s="15"/>
      <c r="I41" s="16"/>
      <c r="J41" s="16"/>
      <c r="K41" s="16"/>
    </row>
    <row r="42" spans="1:11" x14ac:dyDescent="0.6">
      <c r="A42" s="140"/>
      <c r="B42" s="90"/>
      <c r="C42" s="146"/>
      <c r="D42" s="91"/>
      <c r="E42" s="91"/>
      <c r="F42" s="15"/>
      <c r="G42" s="15"/>
      <c r="H42" s="15"/>
      <c r="I42" s="16"/>
      <c r="J42" s="16"/>
      <c r="K42" s="16"/>
    </row>
    <row r="43" spans="1:11" ht="24" x14ac:dyDescent="0.6">
      <c r="A43" s="195">
        <v>5</v>
      </c>
      <c r="B43" s="90">
        <v>31202103</v>
      </c>
      <c r="C43" s="90">
        <v>5</v>
      </c>
      <c r="D43" s="104" t="s">
        <v>113</v>
      </c>
      <c r="E43" s="104"/>
      <c r="F43" s="15"/>
      <c r="G43" s="15"/>
      <c r="H43" s="15"/>
      <c r="I43" s="16"/>
      <c r="J43" s="16"/>
      <c r="K43" s="16"/>
    </row>
    <row r="44" spans="1:11" x14ac:dyDescent="0.6">
      <c r="A44" s="140"/>
      <c r="B44" s="90"/>
      <c r="C44" s="144">
        <v>5.0999999999999996</v>
      </c>
      <c r="D44" s="91" t="s">
        <v>159</v>
      </c>
      <c r="E44" s="91"/>
      <c r="F44" s="15"/>
      <c r="G44" s="15"/>
      <c r="H44" s="15"/>
      <c r="I44" s="16"/>
      <c r="J44" s="16"/>
      <c r="K44" s="16"/>
    </row>
    <row r="45" spans="1:11" x14ac:dyDescent="0.6">
      <c r="A45" s="140"/>
      <c r="B45" s="90"/>
      <c r="C45" s="144">
        <v>5.2</v>
      </c>
      <c r="D45" s="91" t="s">
        <v>160</v>
      </c>
      <c r="E45" s="91"/>
      <c r="F45" s="15"/>
      <c r="G45" s="15"/>
      <c r="H45" s="15"/>
      <c r="I45" s="16"/>
      <c r="J45" s="16"/>
      <c r="K45" s="16"/>
    </row>
    <row r="46" spans="1:11" x14ac:dyDescent="0.6">
      <c r="A46" s="140"/>
      <c r="B46" s="90"/>
      <c r="C46" s="144">
        <v>5.3</v>
      </c>
      <c r="D46" s="91" t="s">
        <v>161</v>
      </c>
      <c r="E46" s="91"/>
      <c r="F46" s="15"/>
      <c r="G46" s="15"/>
      <c r="H46" s="15"/>
      <c r="I46" s="16"/>
      <c r="J46" s="16"/>
      <c r="K46" s="16"/>
    </row>
    <row r="47" spans="1:11" x14ac:dyDescent="0.6">
      <c r="A47" s="140"/>
      <c r="B47" s="90"/>
      <c r="C47" s="144">
        <v>5.4</v>
      </c>
      <c r="D47" s="105" t="s">
        <v>136</v>
      </c>
      <c r="E47" s="105"/>
      <c r="F47" s="15"/>
      <c r="G47" s="15"/>
      <c r="H47" s="15"/>
      <c r="I47" s="16"/>
      <c r="J47" s="16"/>
      <c r="K47" s="16"/>
    </row>
    <row r="48" spans="1:11" x14ac:dyDescent="0.6">
      <c r="A48" s="140"/>
      <c r="B48" s="90"/>
      <c r="C48" s="144">
        <v>5.5</v>
      </c>
      <c r="D48" s="91" t="s">
        <v>64</v>
      </c>
      <c r="E48" s="91"/>
      <c r="F48" s="15"/>
      <c r="G48" s="15"/>
      <c r="H48" s="15"/>
      <c r="I48" s="16"/>
      <c r="J48" s="16"/>
      <c r="K48" s="16"/>
    </row>
    <row r="49" spans="1:11" x14ac:dyDescent="0.6">
      <c r="A49" s="140"/>
      <c r="B49" s="90"/>
      <c r="C49" s="144">
        <v>5.6</v>
      </c>
      <c r="D49" s="91" t="s">
        <v>65</v>
      </c>
      <c r="E49" s="91"/>
      <c r="F49" s="15"/>
      <c r="G49" s="15"/>
      <c r="H49" s="15"/>
      <c r="I49" s="16"/>
      <c r="J49" s="16"/>
      <c r="K49" s="16"/>
    </row>
    <row r="50" spans="1:11" x14ac:dyDescent="0.6">
      <c r="A50" s="140"/>
      <c r="B50" s="90"/>
      <c r="C50" s="144">
        <v>5.7</v>
      </c>
      <c r="D50" s="91" t="s">
        <v>66</v>
      </c>
      <c r="E50" s="91"/>
      <c r="F50" s="15"/>
      <c r="G50" s="15"/>
      <c r="H50" s="15"/>
      <c r="I50" s="16"/>
      <c r="J50" s="16"/>
      <c r="K50" s="16"/>
    </row>
    <row r="51" spans="1:11" x14ac:dyDescent="0.6">
      <c r="A51" s="140"/>
      <c r="B51" s="90"/>
      <c r="C51" s="144">
        <v>5.8</v>
      </c>
      <c r="D51" s="91" t="s">
        <v>67</v>
      </c>
      <c r="E51" s="91"/>
      <c r="F51" s="15"/>
      <c r="G51" s="15"/>
      <c r="H51" s="15"/>
      <c r="I51" s="16"/>
      <c r="J51" s="16"/>
      <c r="K51" s="16"/>
    </row>
    <row r="52" spans="1:11" x14ac:dyDescent="0.6">
      <c r="A52" s="140"/>
      <c r="B52" s="90"/>
      <c r="C52" s="144">
        <v>5.9</v>
      </c>
      <c r="D52" s="91" t="s">
        <v>68</v>
      </c>
      <c r="E52" s="91"/>
      <c r="F52" s="15"/>
      <c r="G52" s="15"/>
      <c r="H52" s="15"/>
      <c r="I52" s="16"/>
      <c r="J52" s="16"/>
      <c r="K52" s="16"/>
    </row>
    <row r="53" spans="1:11" x14ac:dyDescent="0.6">
      <c r="A53" s="140"/>
      <c r="B53" s="90"/>
      <c r="C53" s="144">
        <v>6</v>
      </c>
      <c r="D53" s="91" t="s">
        <v>52</v>
      </c>
      <c r="E53" s="91"/>
      <c r="F53" s="15"/>
      <c r="G53" s="15"/>
      <c r="H53" s="15"/>
      <c r="I53" s="16"/>
      <c r="J53" s="16"/>
      <c r="K53" s="16"/>
    </row>
    <row r="54" spans="1:11" ht="48" x14ac:dyDescent="0.6">
      <c r="A54" s="141"/>
      <c r="B54" s="92"/>
      <c r="C54" s="145"/>
      <c r="D54" s="93" t="s">
        <v>115</v>
      </c>
      <c r="E54" s="93"/>
      <c r="F54" s="15"/>
      <c r="G54" s="15"/>
      <c r="H54" s="15"/>
      <c r="I54" s="16"/>
      <c r="J54" s="16"/>
      <c r="K54" s="16"/>
    </row>
    <row r="55" spans="1:11" x14ac:dyDescent="0.6">
      <c r="A55" s="140"/>
      <c r="B55" s="90"/>
      <c r="C55" s="144"/>
      <c r="D55" s="91"/>
      <c r="E55" s="91"/>
      <c r="F55" s="15"/>
      <c r="G55" s="15"/>
      <c r="H55" s="15"/>
      <c r="I55" s="16"/>
      <c r="J55" s="16"/>
      <c r="K55" s="16"/>
    </row>
    <row r="56" spans="1:11" ht="24" x14ac:dyDescent="0.6">
      <c r="A56" s="212">
        <v>6</v>
      </c>
      <c r="B56" s="90">
        <v>31202104</v>
      </c>
      <c r="C56" s="90">
        <v>6</v>
      </c>
      <c r="D56" s="94" t="s">
        <v>53</v>
      </c>
      <c r="E56" s="94"/>
      <c r="F56" s="15"/>
      <c r="G56" s="15"/>
      <c r="H56" s="15"/>
      <c r="I56" s="16"/>
      <c r="J56" s="16"/>
      <c r="K56" s="16"/>
    </row>
    <row r="57" spans="1:11" ht="48" x14ac:dyDescent="0.6">
      <c r="A57" s="95"/>
      <c r="B57" s="92"/>
      <c r="C57" s="92"/>
      <c r="D57" s="93" t="s">
        <v>54</v>
      </c>
      <c r="E57" s="93"/>
      <c r="F57" s="15"/>
      <c r="G57" s="15"/>
      <c r="H57" s="15"/>
      <c r="I57" s="16"/>
      <c r="J57" s="16"/>
      <c r="K57" s="16"/>
    </row>
    <row r="58" spans="1:11" x14ac:dyDescent="0.6">
      <c r="A58" s="106"/>
      <c r="B58" s="90"/>
      <c r="C58" s="90"/>
      <c r="D58" s="107" t="s">
        <v>1</v>
      </c>
      <c r="E58" s="107"/>
      <c r="F58" s="15"/>
      <c r="G58" s="15"/>
      <c r="H58" s="15"/>
      <c r="I58" s="16"/>
      <c r="J58" s="16"/>
      <c r="K58" s="16"/>
    </row>
  </sheetData>
  <mergeCells count="4">
    <mergeCell ref="A1:K1"/>
    <mergeCell ref="A2:K2"/>
    <mergeCell ref="A3:K3"/>
    <mergeCell ref="A4:K4"/>
  </mergeCells>
  <pageMargins left="0.31" right="0.22" top="0.75" bottom="0.75" header="0.3" footer="0.3"/>
  <pageSetup paperSize="9" scale="5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P57"/>
  <sheetViews>
    <sheetView topLeftCell="B4" zoomScale="70" zoomScaleNormal="70" zoomScaleSheetLayoutView="82" workbookViewId="0">
      <pane xSplit="10" ySplit="2" topLeftCell="L15" activePane="bottomRight" state="frozen"/>
      <selection activeCell="B4" sqref="B4"/>
      <selection pane="topRight" activeCell="L4" sqref="L4"/>
      <selection pane="bottomLeft" activeCell="B6" sqref="B6"/>
      <selection pane="bottomRight" activeCell="N20" sqref="N20"/>
    </sheetView>
  </sheetViews>
  <sheetFormatPr defaultColWidth="9.28515625" defaultRowHeight="28.5" x14ac:dyDescent="0.25"/>
  <cols>
    <col min="1" max="1" width="9.28515625" style="149"/>
    <col min="2" max="2" width="22.42578125" style="149" customWidth="1"/>
    <col min="3" max="3" width="12.5703125" style="149" customWidth="1"/>
    <col min="4" max="4" width="68.5703125" style="174" customWidth="1"/>
    <col min="5" max="5" width="16" style="149" bestFit="1" customWidth="1"/>
    <col min="6" max="6" width="14.28515625" style="149" bestFit="1" customWidth="1"/>
    <col min="7" max="7" width="16" style="150" customWidth="1"/>
    <col min="8" max="8" width="11.7109375" style="149" customWidth="1"/>
    <col min="9" max="9" width="13.5703125" style="149" customWidth="1"/>
    <col min="10" max="10" width="10.5703125" style="149" customWidth="1"/>
    <col min="11" max="11" width="11" style="149" bestFit="1" customWidth="1"/>
    <col min="12" max="12" width="12.7109375" style="149" customWidth="1"/>
    <col min="13" max="13" width="11.5703125" style="149" customWidth="1"/>
    <col min="14" max="14" width="13.7109375" style="149" customWidth="1"/>
    <col min="15" max="15" width="12.7109375" style="149" customWidth="1"/>
    <col min="16" max="16" width="16" style="149" customWidth="1"/>
    <col min="17" max="16384" width="9.28515625" style="149"/>
  </cols>
  <sheetData>
    <row r="1" spans="1:16" x14ac:dyDescent="0.25">
      <c r="B1" s="362" t="s">
        <v>29</v>
      </c>
      <c r="C1" s="363"/>
      <c r="D1" s="363"/>
      <c r="E1" s="363"/>
      <c r="F1" s="363"/>
      <c r="G1" s="363"/>
      <c r="H1" s="363"/>
      <c r="I1" s="363"/>
      <c r="J1" s="363"/>
      <c r="K1" s="363"/>
      <c r="L1" s="363"/>
      <c r="M1" s="363"/>
      <c r="N1" s="363"/>
      <c r="O1" s="363"/>
      <c r="P1" s="363"/>
    </row>
    <row r="2" spans="1:16" x14ac:dyDescent="0.25">
      <c r="B2" s="362" t="s">
        <v>139</v>
      </c>
      <c r="C2" s="363"/>
      <c r="D2" s="363"/>
      <c r="E2" s="363"/>
      <c r="F2" s="363"/>
      <c r="G2" s="363"/>
      <c r="H2" s="363"/>
      <c r="I2" s="363"/>
      <c r="J2" s="363"/>
      <c r="K2" s="363"/>
      <c r="L2" s="363"/>
      <c r="M2" s="363"/>
      <c r="N2" s="363"/>
      <c r="O2" s="363"/>
      <c r="P2" s="363"/>
    </row>
    <row r="3" spans="1:16" x14ac:dyDescent="0.25">
      <c r="B3" s="362" t="s">
        <v>550</v>
      </c>
      <c r="C3" s="363"/>
      <c r="D3" s="363"/>
      <c r="E3" s="363"/>
      <c r="F3" s="363"/>
      <c r="G3" s="363"/>
      <c r="H3" s="363"/>
      <c r="I3" s="363"/>
      <c r="J3" s="363"/>
      <c r="K3" s="363"/>
      <c r="L3" s="363"/>
      <c r="M3" s="363"/>
      <c r="N3" s="363"/>
      <c r="O3" s="363"/>
      <c r="P3" s="363"/>
    </row>
    <row r="4" spans="1:16" s="150" customFormat="1" ht="23.25" customHeight="1" x14ac:dyDescent="0.25">
      <c r="A4" s="359" t="s">
        <v>142</v>
      </c>
      <c r="B4" s="364" t="s">
        <v>137</v>
      </c>
      <c r="C4" s="359" t="s">
        <v>142</v>
      </c>
      <c r="D4" s="366" t="s">
        <v>22</v>
      </c>
      <c r="E4" s="368" t="s">
        <v>30</v>
      </c>
      <c r="F4" s="369"/>
      <c r="G4" s="370"/>
      <c r="H4" s="361" t="s">
        <v>551</v>
      </c>
      <c r="I4" s="361"/>
      <c r="J4" s="361"/>
      <c r="K4" s="361" t="s">
        <v>552</v>
      </c>
      <c r="L4" s="361"/>
      <c r="M4" s="361"/>
      <c r="N4" s="361" t="s">
        <v>553</v>
      </c>
      <c r="O4" s="361"/>
      <c r="P4" s="361"/>
    </row>
    <row r="5" spans="1:16" s="150" customFormat="1" ht="52.5" customHeight="1" x14ac:dyDescent="0.25">
      <c r="A5" s="360"/>
      <c r="B5" s="365"/>
      <c r="C5" s="360"/>
      <c r="D5" s="367"/>
      <c r="E5" s="151" t="s">
        <v>2</v>
      </c>
      <c r="F5" s="151" t="s">
        <v>140</v>
      </c>
      <c r="G5" s="151" t="s">
        <v>31</v>
      </c>
      <c r="H5" s="151" t="s">
        <v>2</v>
      </c>
      <c r="I5" s="151" t="s">
        <v>140</v>
      </c>
      <c r="J5" s="151" t="s">
        <v>1</v>
      </c>
      <c r="K5" s="151" t="s">
        <v>2</v>
      </c>
      <c r="L5" s="151" t="s">
        <v>140</v>
      </c>
      <c r="M5" s="151" t="s">
        <v>1</v>
      </c>
      <c r="N5" s="151" t="s">
        <v>32</v>
      </c>
      <c r="O5" s="151" t="s">
        <v>141</v>
      </c>
      <c r="P5" s="151" t="s">
        <v>33</v>
      </c>
    </row>
    <row r="6" spans="1:16" s="155" customFormat="1" x14ac:dyDescent="0.25">
      <c r="A6" s="184">
        <v>1</v>
      </c>
      <c r="B6" s="186">
        <v>31202011</v>
      </c>
      <c r="C6" s="186">
        <v>1</v>
      </c>
      <c r="D6" s="187" t="s">
        <v>44</v>
      </c>
      <c r="E6" s="152"/>
      <c r="F6" s="152"/>
      <c r="G6" s="153"/>
      <c r="H6" s="154"/>
      <c r="I6" s="154"/>
      <c r="J6" s="154"/>
      <c r="K6" s="154"/>
      <c r="L6" s="154"/>
      <c r="M6" s="154"/>
      <c r="N6" s="154"/>
      <c r="O6" s="154"/>
      <c r="P6" s="154"/>
    </row>
    <row r="7" spans="1:16" s="158" customFormat="1" x14ac:dyDescent="0.25">
      <c r="A7" s="184"/>
      <c r="B7" s="186"/>
      <c r="C7" s="186"/>
      <c r="D7" s="187"/>
      <c r="E7" s="157"/>
      <c r="F7" s="157"/>
      <c r="G7" s="153"/>
      <c r="H7" s="156"/>
      <c r="I7" s="156"/>
      <c r="J7" s="156"/>
      <c r="K7" s="156"/>
      <c r="L7" s="156"/>
      <c r="M7" s="156"/>
      <c r="N7" s="156"/>
      <c r="O7" s="156"/>
      <c r="P7" s="156"/>
    </row>
    <row r="8" spans="1:16" s="158" customFormat="1" ht="30.75" customHeight="1" x14ac:dyDescent="0.25">
      <c r="A8" s="184">
        <v>2</v>
      </c>
      <c r="B8" s="186">
        <v>31202101</v>
      </c>
      <c r="C8" s="186">
        <v>2</v>
      </c>
      <c r="D8" s="187" t="s">
        <v>23</v>
      </c>
      <c r="E8" s="157"/>
      <c r="F8" s="157"/>
      <c r="G8" s="153"/>
      <c r="H8" s="156"/>
      <c r="I8" s="156"/>
      <c r="J8" s="156"/>
      <c r="K8" s="156"/>
      <c r="L8" s="156"/>
      <c r="M8" s="156"/>
      <c r="N8" s="156"/>
      <c r="O8" s="156"/>
      <c r="P8" s="156"/>
    </row>
    <row r="9" spans="1:16" s="158" customFormat="1" x14ac:dyDescent="0.25">
      <c r="A9" s="184"/>
      <c r="B9" s="186"/>
      <c r="C9" s="196">
        <v>2.1</v>
      </c>
      <c r="D9" s="185" t="s">
        <v>24</v>
      </c>
      <c r="E9" s="157"/>
      <c r="F9" s="157"/>
      <c r="G9" s="153"/>
      <c r="H9" s="156"/>
      <c r="I9" s="156"/>
      <c r="J9" s="156"/>
      <c r="K9" s="156"/>
      <c r="L9" s="156"/>
      <c r="M9" s="156"/>
      <c r="N9" s="156"/>
      <c r="O9" s="156"/>
      <c r="P9" s="156"/>
    </row>
    <row r="10" spans="1:16" s="158" customFormat="1" ht="57" x14ac:dyDescent="0.25">
      <c r="A10" s="184"/>
      <c r="B10" s="186"/>
      <c r="C10" s="196">
        <v>2.2000000000000002</v>
      </c>
      <c r="D10" s="185" t="s">
        <v>55</v>
      </c>
      <c r="E10" s="157"/>
      <c r="F10" s="157"/>
      <c r="G10" s="153"/>
      <c r="H10" s="156"/>
      <c r="I10" s="156"/>
      <c r="J10" s="156"/>
      <c r="K10" s="156"/>
      <c r="L10" s="156"/>
      <c r="M10" s="156"/>
      <c r="N10" s="156"/>
      <c r="O10" s="156"/>
      <c r="P10" s="156"/>
    </row>
    <row r="11" spans="1:16" s="155" customFormat="1" x14ac:dyDescent="0.25">
      <c r="A11" s="197"/>
      <c r="B11" s="186"/>
      <c r="C11" s="196">
        <v>2.2999999999999998</v>
      </c>
      <c r="D11" s="185" t="s">
        <v>25</v>
      </c>
      <c r="E11" s="152"/>
      <c r="F11" s="152"/>
      <c r="G11" s="153"/>
      <c r="H11" s="154"/>
      <c r="I11" s="154"/>
      <c r="J11" s="154"/>
      <c r="K11" s="154"/>
      <c r="L11" s="154"/>
      <c r="M11" s="154"/>
      <c r="N11" s="154"/>
      <c r="O11" s="154"/>
      <c r="P11" s="154"/>
    </row>
    <row r="12" spans="1:16" s="155" customFormat="1" x14ac:dyDescent="0.25">
      <c r="A12" s="197"/>
      <c r="B12" s="186"/>
      <c r="C12" s="196">
        <v>2.4</v>
      </c>
      <c r="D12" s="185" t="s">
        <v>56</v>
      </c>
      <c r="E12" s="152"/>
      <c r="F12" s="159"/>
      <c r="G12" s="153"/>
      <c r="H12" s="154"/>
      <c r="I12" s="154"/>
      <c r="J12" s="154"/>
      <c r="K12" s="154"/>
      <c r="L12" s="154"/>
      <c r="M12" s="154"/>
      <c r="N12" s="154"/>
      <c r="O12" s="154"/>
      <c r="P12" s="154"/>
    </row>
    <row r="13" spans="1:16" s="158" customFormat="1" x14ac:dyDescent="0.25">
      <c r="A13" s="198"/>
      <c r="B13" s="199"/>
      <c r="C13" s="200"/>
      <c r="D13" s="201" t="s">
        <v>57</v>
      </c>
      <c r="E13" s="160"/>
      <c r="F13" s="160"/>
      <c r="G13" s="153"/>
      <c r="H13" s="161"/>
      <c r="I13" s="161"/>
      <c r="J13" s="156"/>
      <c r="K13" s="156"/>
      <c r="L13" s="156"/>
      <c r="M13" s="156"/>
      <c r="N13" s="156"/>
      <c r="O13" s="156"/>
      <c r="P13" s="156"/>
    </row>
    <row r="14" spans="1:16" s="158" customFormat="1" x14ac:dyDescent="0.25">
      <c r="A14" s="197"/>
      <c r="B14" s="186"/>
      <c r="C14" s="196"/>
      <c r="D14" s="185"/>
      <c r="E14" s="160"/>
      <c r="F14" s="160"/>
      <c r="G14" s="153"/>
      <c r="H14" s="161"/>
      <c r="I14" s="161"/>
      <c r="J14" s="156"/>
      <c r="K14" s="156"/>
      <c r="L14" s="156"/>
      <c r="M14" s="156"/>
      <c r="N14" s="156"/>
      <c r="O14" s="156"/>
      <c r="P14" s="156"/>
    </row>
    <row r="15" spans="1:16" s="158" customFormat="1" x14ac:dyDescent="0.25">
      <c r="A15" s="184">
        <v>3</v>
      </c>
      <c r="B15" s="186">
        <v>31202110</v>
      </c>
      <c r="C15" s="186">
        <v>3</v>
      </c>
      <c r="D15" s="187" t="s">
        <v>116</v>
      </c>
      <c r="E15" s="160"/>
      <c r="F15" s="160"/>
      <c r="G15" s="153"/>
      <c r="H15" s="161"/>
      <c r="I15" s="161"/>
      <c r="J15" s="156"/>
      <c r="K15" s="156"/>
      <c r="L15" s="156"/>
      <c r="M15" s="156"/>
      <c r="N15" s="156"/>
      <c r="O15" s="156"/>
      <c r="P15" s="156"/>
    </row>
    <row r="16" spans="1:16" x14ac:dyDescent="0.25">
      <c r="A16" s="197"/>
      <c r="B16" s="186"/>
      <c r="C16" s="196">
        <v>3.1</v>
      </c>
      <c r="D16" s="185" t="s">
        <v>133</v>
      </c>
      <c r="E16" s="160"/>
      <c r="F16" s="160"/>
      <c r="G16" s="153"/>
      <c r="H16" s="161"/>
      <c r="I16" s="161"/>
      <c r="J16" s="138"/>
      <c r="K16" s="138"/>
      <c r="L16" s="138"/>
      <c r="M16" s="138"/>
      <c r="N16" s="138"/>
      <c r="O16" s="138"/>
      <c r="P16" s="138"/>
    </row>
    <row r="17" spans="1:16" x14ac:dyDescent="0.25">
      <c r="A17" s="197"/>
      <c r="B17" s="186"/>
      <c r="C17" s="196">
        <v>3.2</v>
      </c>
      <c r="D17" s="185" t="s">
        <v>117</v>
      </c>
      <c r="E17" s="160"/>
      <c r="F17" s="160"/>
      <c r="G17" s="153"/>
      <c r="H17" s="161"/>
      <c r="I17" s="161"/>
      <c r="J17" s="138"/>
      <c r="K17" s="138"/>
      <c r="L17" s="138"/>
      <c r="M17" s="138"/>
      <c r="N17" s="138"/>
      <c r="O17" s="138"/>
      <c r="P17" s="138"/>
    </row>
    <row r="18" spans="1:16" x14ac:dyDescent="0.25">
      <c r="A18" s="197"/>
      <c r="B18" s="186"/>
      <c r="C18" s="196">
        <v>3.3</v>
      </c>
      <c r="D18" s="185" t="s">
        <v>118</v>
      </c>
      <c r="E18" s="160"/>
      <c r="F18" s="160"/>
      <c r="G18" s="153"/>
      <c r="H18" s="161"/>
      <c r="I18" s="161"/>
      <c r="J18" s="138"/>
      <c r="K18" s="138"/>
      <c r="L18" s="138"/>
      <c r="M18" s="138"/>
      <c r="N18" s="138"/>
      <c r="O18" s="138"/>
      <c r="P18" s="138"/>
    </row>
    <row r="19" spans="1:16" x14ac:dyDescent="0.25">
      <c r="A19" s="197"/>
      <c r="B19" s="186"/>
      <c r="C19" s="196">
        <v>3.4</v>
      </c>
      <c r="D19" s="185" t="s">
        <v>119</v>
      </c>
      <c r="E19" s="162"/>
      <c r="F19" s="162"/>
      <c r="G19" s="153"/>
      <c r="H19" s="138"/>
      <c r="I19" s="138"/>
      <c r="J19" s="138"/>
      <c r="K19" s="138"/>
      <c r="L19" s="138"/>
      <c r="M19" s="138"/>
      <c r="N19" s="138"/>
      <c r="O19" s="138"/>
      <c r="P19" s="138"/>
    </row>
    <row r="20" spans="1:16" x14ac:dyDescent="0.25">
      <c r="A20" s="197"/>
      <c r="B20" s="186"/>
      <c r="C20" s="196">
        <v>3.5</v>
      </c>
      <c r="D20" s="185" t="s">
        <v>120</v>
      </c>
      <c r="E20" s="163">
        <v>217.01</v>
      </c>
      <c r="F20" s="164">
        <v>63.27</v>
      </c>
      <c r="G20" s="160">
        <f>SUM(E20:F20)</f>
        <v>280.27999999999997</v>
      </c>
      <c r="H20" s="165">
        <v>55.12</v>
      </c>
      <c r="I20" s="157">
        <v>0</v>
      </c>
      <c r="J20" s="138">
        <f>SUM(H20:I20)</f>
        <v>55.12</v>
      </c>
      <c r="K20" s="138">
        <v>43.559339999999999</v>
      </c>
      <c r="L20" s="138">
        <v>19.89509</v>
      </c>
      <c r="M20" s="157">
        <f>SUM(K20:L20)</f>
        <v>63.454430000000002</v>
      </c>
      <c r="N20" s="157">
        <f>K20*100/H20</f>
        <v>79.026378809869385</v>
      </c>
      <c r="O20" s="138">
        <v>100</v>
      </c>
      <c r="P20" s="157">
        <v>89.51</v>
      </c>
    </row>
    <row r="21" spans="1:16" x14ac:dyDescent="0.25">
      <c r="A21" s="197"/>
      <c r="B21" s="186"/>
      <c r="C21" s="196">
        <v>3.6</v>
      </c>
      <c r="D21" s="185" t="s">
        <v>121</v>
      </c>
      <c r="E21" s="202"/>
      <c r="F21" s="162"/>
      <c r="G21" s="153"/>
      <c r="H21" s="138"/>
      <c r="I21" s="138"/>
      <c r="J21" s="138"/>
      <c r="K21" s="138"/>
      <c r="L21" s="138"/>
      <c r="M21" s="138"/>
      <c r="N21" s="138"/>
      <c r="O21" s="138"/>
      <c r="P21" s="138"/>
    </row>
    <row r="22" spans="1:16" ht="57" x14ac:dyDescent="0.25">
      <c r="A22" s="197"/>
      <c r="B22" s="186"/>
      <c r="C22" s="196">
        <v>3.7</v>
      </c>
      <c r="D22" s="185" t="s">
        <v>58</v>
      </c>
      <c r="E22" s="162"/>
      <c r="F22" s="162"/>
      <c r="G22" s="153"/>
      <c r="H22" s="138"/>
      <c r="I22" s="138"/>
      <c r="J22" s="138"/>
      <c r="K22" s="138"/>
      <c r="L22" s="138"/>
      <c r="M22" s="138"/>
      <c r="N22" s="157"/>
      <c r="O22" s="138"/>
      <c r="P22" s="138"/>
    </row>
    <row r="23" spans="1:16" x14ac:dyDescent="0.25">
      <c r="A23" s="197"/>
      <c r="B23" s="186"/>
      <c r="C23" s="196">
        <v>3.8</v>
      </c>
      <c r="D23" s="185" t="s">
        <v>158</v>
      </c>
      <c r="E23" s="162"/>
      <c r="F23" s="162"/>
      <c r="G23" s="153"/>
      <c r="H23" s="138"/>
      <c r="I23" s="138"/>
      <c r="J23" s="138"/>
      <c r="K23" s="138"/>
      <c r="L23" s="138"/>
      <c r="M23" s="138"/>
      <c r="N23" s="138"/>
      <c r="O23" s="138"/>
      <c r="P23" s="138"/>
    </row>
    <row r="24" spans="1:16" x14ac:dyDescent="0.25">
      <c r="A24" s="197"/>
      <c r="B24" s="203"/>
      <c r="C24" s="196">
        <v>3.9</v>
      </c>
      <c r="D24" s="185" t="s">
        <v>59</v>
      </c>
      <c r="E24" s="165"/>
      <c r="F24" s="166"/>
      <c r="G24" s="153"/>
      <c r="H24" s="138"/>
      <c r="I24" s="138"/>
      <c r="J24" s="138"/>
      <c r="K24" s="138"/>
      <c r="L24" s="138"/>
      <c r="M24" s="138"/>
      <c r="N24" s="138"/>
      <c r="O24" s="138"/>
      <c r="P24" s="138"/>
    </row>
    <row r="25" spans="1:16" ht="57" x14ac:dyDescent="0.25">
      <c r="A25" s="204"/>
      <c r="B25" s="186"/>
      <c r="C25" s="205">
        <v>3.1</v>
      </c>
      <c r="D25" s="185" t="s">
        <v>60</v>
      </c>
      <c r="E25" s="162"/>
      <c r="F25" s="162"/>
      <c r="G25" s="153"/>
      <c r="H25" s="138"/>
      <c r="I25" s="138"/>
      <c r="J25" s="138"/>
      <c r="K25" s="138"/>
      <c r="L25" s="138"/>
      <c r="M25" s="138"/>
      <c r="N25" s="138"/>
      <c r="O25" s="138"/>
      <c r="P25" s="138"/>
    </row>
    <row r="26" spans="1:16" x14ac:dyDescent="0.25">
      <c r="A26" s="204"/>
      <c r="B26" s="186"/>
      <c r="C26" s="205">
        <v>3.11</v>
      </c>
      <c r="D26" s="185" t="s">
        <v>61</v>
      </c>
      <c r="E26" s="162"/>
      <c r="F26" s="162"/>
      <c r="G26" s="153"/>
      <c r="H26" s="138"/>
      <c r="I26" s="138"/>
      <c r="J26" s="138"/>
      <c r="K26" s="138"/>
      <c r="L26" s="138"/>
      <c r="M26" s="138"/>
      <c r="N26" s="138"/>
      <c r="O26" s="138"/>
      <c r="P26" s="138"/>
    </row>
    <row r="27" spans="1:16" x14ac:dyDescent="0.25">
      <c r="A27" s="204"/>
      <c r="B27" s="186"/>
      <c r="C27" s="205">
        <v>3.12</v>
      </c>
      <c r="D27" s="185" t="s">
        <v>134</v>
      </c>
      <c r="E27" s="162"/>
      <c r="F27" s="162"/>
      <c r="G27" s="153"/>
      <c r="H27" s="138"/>
      <c r="I27" s="138"/>
      <c r="J27" s="138"/>
      <c r="K27" s="206"/>
      <c r="L27" s="138"/>
      <c r="M27" s="138"/>
      <c r="N27" s="138"/>
      <c r="O27" s="138"/>
      <c r="P27" s="138"/>
    </row>
    <row r="28" spans="1:16" ht="57" x14ac:dyDescent="0.25">
      <c r="A28" s="204"/>
      <c r="B28" s="186"/>
      <c r="C28" s="205"/>
      <c r="D28" s="201" t="s">
        <v>122</v>
      </c>
      <c r="E28" s="163"/>
      <c r="F28" s="163"/>
      <c r="G28" s="153"/>
      <c r="H28" s="138"/>
      <c r="I28" s="138"/>
      <c r="J28" s="138"/>
      <c r="K28" s="138"/>
      <c r="L28" s="138"/>
      <c r="M28" s="138"/>
      <c r="N28" s="138"/>
      <c r="O28" s="138"/>
      <c r="P28" s="138"/>
    </row>
    <row r="29" spans="1:16" x14ac:dyDescent="0.25">
      <c r="A29" s="204"/>
      <c r="B29" s="186"/>
      <c r="C29" s="205"/>
      <c r="D29" s="185"/>
      <c r="E29" s="207"/>
      <c r="F29" s="167"/>
      <c r="G29" s="153"/>
      <c r="H29" s="138"/>
      <c r="I29" s="138"/>
      <c r="J29" s="138"/>
      <c r="K29" s="138"/>
      <c r="L29" s="138"/>
      <c r="M29" s="138"/>
      <c r="N29" s="138"/>
      <c r="O29" s="138"/>
      <c r="P29" s="138"/>
    </row>
    <row r="30" spans="1:16" x14ac:dyDescent="0.25">
      <c r="A30" s="208">
        <v>4</v>
      </c>
      <c r="B30" s="186">
        <v>31202902</v>
      </c>
      <c r="C30" s="186">
        <v>4</v>
      </c>
      <c r="D30" s="187" t="s">
        <v>123</v>
      </c>
      <c r="E30" s="162"/>
      <c r="F30" s="162"/>
      <c r="G30" s="153"/>
      <c r="H30" s="138"/>
      <c r="I30" s="138"/>
      <c r="J30" s="138"/>
      <c r="K30" s="138"/>
      <c r="L30" s="138"/>
      <c r="M30" s="138"/>
      <c r="N30" s="138"/>
      <c r="O30" s="138"/>
      <c r="P30" s="138"/>
    </row>
    <row r="31" spans="1:16" x14ac:dyDescent="0.25">
      <c r="A31" s="204"/>
      <c r="B31" s="186"/>
      <c r="C31" s="196">
        <v>4.0999999999999996</v>
      </c>
      <c r="D31" s="185" t="s">
        <v>124</v>
      </c>
      <c r="E31" s="162"/>
      <c r="F31" s="162"/>
      <c r="G31" s="153"/>
      <c r="H31" s="138"/>
      <c r="I31" s="138"/>
      <c r="J31" s="138"/>
      <c r="K31" s="138"/>
      <c r="L31" s="138"/>
      <c r="M31" s="138"/>
      <c r="N31" s="138"/>
      <c r="O31" s="138"/>
      <c r="P31" s="138"/>
    </row>
    <row r="32" spans="1:16" x14ac:dyDescent="0.25">
      <c r="A32" s="204"/>
      <c r="B32" s="186"/>
      <c r="C32" s="196">
        <v>4.2</v>
      </c>
      <c r="D32" s="185" t="s">
        <v>125</v>
      </c>
      <c r="E32" s="162"/>
      <c r="F32" s="162"/>
      <c r="G32" s="153"/>
      <c r="H32" s="138"/>
      <c r="I32" s="138"/>
      <c r="J32" s="138"/>
      <c r="K32" s="138"/>
      <c r="L32" s="138"/>
      <c r="M32" s="138"/>
      <c r="N32" s="138"/>
      <c r="O32" s="138"/>
      <c r="P32" s="138"/>
    </row>
    <row r="33" spans="1:16" s="150" customFormat="1" x14ac:dyDescent="0.25">
      <c r="A33" s="197"/>
      <c r="B33" s="186"/>
      <c r="C33" s="196">
        <v>4.3</v>
      </c>
      <c r="D33" s="185" t="s">
        <v>126</v>
      </c>
      <c r="E33" s="168"/>
      <c r="F33" s="168"/>
      <c r="G33" s="168"/>
      <c r="H33" s="159"/>
      <c r="I33" s="159"/>
      <c r="J33" s="159"/>
      <c r="K33" s="159"/>
      <c r="L33" s="159"/>
      <c r="M33" s="159"/>
      <c r="N33" s="159"/>
      <c r="O33" s="159"/>
      <c r="P33" s="159"/>
    </row>
    <row r="34" spans="1:16" s="150" customFormat="1" x14ac:dyDescent="0.25">
      <c r="A34" s="197"/>
      <c r="B34" s="186"/>
      <c r="C34" s="196">
        <v>4.4000000000000004</v>
      </c>
      <c r="D34" s="185" t="s">
        <v>127</v>
      </c>
      <c r="E34" s="152"/>
      <c r="F34" s="152"/>
      <c r="G34" s="153"/>
      <c r="H34" s="159"/>
      <c r="I34" s="159"/>
      <c r="J34" s="159"/>
      <c r="K34" s="159"/>
      <c r="L34" s="159"/>
      <c r="M34" s="159"/>
      <c r="N34" s="159"/>
      <c r="O34" s="159"/>
      <c r="P34" s="159"/>
    </row>
    <row r="35" spans="1:16" x14ac:dyDescent="0.25">
      <c r="A35" s="197"/>
      <c r="B35" s="186"/>
      <c r="C35" s="196">
        <v>4.5</v>
      </c>
      <c r="D35" s="185" t="s">
        <v>128</v>
      </c>
      <c r="E35" s="157"/>
      <c r="F35" s="157"/>
      <c r="G35" s="153"/>
      <c r="H35" s="138"/>
      <c r="I35" s="138"/>
      <c r="J35" s="138"/>
      <c r="K35" s="138"/>
      <c r="L35" s="138"/>
      <c r="M35" s="138"/>
      <c r="N35" s="138"/>
      <c r="O35" s="138"/>
      <c r="P35" s="138"/>
    </row>
    <row r="36" spans="1:16" x14ac:dyDescent="0.25">
      <c r="A36" s="197"/>
      <c r="B36" s="186"/>
      <c r="C36" s="196">
        <v>4.5999999999999996</v>
      </c>
      <c r="D36" s="185" t="s">
        <v>130</v>
      </c>
      <c r="E36" s="157"/>
      <c r="F36" s="157"/>
      <c r="G36" s="153"/>
      <c r="H36" s="138"/>
      <c r="I36" s="138"/>
      <c r="J36" s="138"/>
      <c r="K36" s="138"/>
      <c r="L36" s="138"/>
      <c r="M36" s="138"/>
      <c r="N36" s="138"/>
      <c r="O36" s="138"/>
      <c r="P36" s="138"/>
    </row>
    <row r="37" spans="1:16" x14ac:dyDescent="0.25">
      <c r="A37" s="197"/>
      <c r="B37" s="186"/>
      <c r="C37" s="196">
        <v>4.7</v>
      </c>
      <c r="D37" s="185" t="s">
        <v>131</v>
      </c>
      <c r="E37" s="157"/>
      <c r="F37" s="157"/>
      <c r="G37" s="153"/>
      <c r="H37" s="138"/>
      <c r="I37" s="138"/>
      <c r="J37" s="138"/>
      <c r="K37" s="138"/>
      <c r="L37" s="138"/>
      <c r="M37" s="138"/>
      <c r="N37" s="138"/>
      <c r="O37" s="138"/>
      <c r="P37" s="138"/>
    </row>
    <row r="38" spans="1:16" x14ac:dyDescent="0.25">
      <c r="A38" s="197"/>
      <c r="B38" s="186"/>
      <c r="C38" s="196">
        <v>4.8</v>
      </c>
      <c r="D38" s="185" t="s">
        <v>132</v>
      </c>
      <c r="E38" s="169"/>
      <c r="F38" s="169"/>
      <c r="G38" s="153"/>
      <c r="H38" s="138"/>
      <c r="I38" s="138"/>
      <c r="J38" s="138"/>
      <c r="K38" s="138"/>
      <c r="L38" s="138"/>
      <c r="M38" s="138"/>
      <c r="N38" s="138"/>
      <c r="O38" s="138"/>
      <c r="P38" s="138"/>
    </row>
    <row r="39" spans="1:16" x14ac:dyDescent="0.25">
      <c r="A39" s="197"/>
      <c r="B39" s="186"/>
      <c r="C39" s="196">
        <v>4.9000000000000004</v>
      </c>
      <c r="D39" s="185" t="s">
        <v>129</v>
      </c>
      <c r="E39" s="157"/>
      <c r="F39" s="157"/>
      <c r="G39" s="152"/>
      <c r="H39" s="138"/>
      <c r="I39" s="138"/>
      <c r="J39" s="138"/>
      <c r="K39" s="138"/>
      <c r="L39" s="138"/>
      <c r="M39" s="138"/>
      <c r="N39" s="138"/>
      <c r="O39" s="138"/>
      <c r="P39" s="138"/>
    </row>
    <row r="40" spans="1:16" x14ac:dyDescent="0.25">
      <c r="A40" s="197"/>
      <c r="B40" s="186"/>
      <c r="C40" s="205"/>
      <c r="D40" s="201" t="s">
        <v>135</v>
      </c>
      <c r="E40" s="157"/>
      <c r="F40" s="157"/>
      <c r="G40" s="153"/>
      <c r="H40" s="161"/>
      <c r="I40" s="161"/>
      <c r="J40" s="138"/>
      <c r="K40" s="138"/>
      <c r="L40" s="138"/>
      <c r="M40" s="138"/>
      <c r="N40" s="138"/>
      <c r="O40" s="138"/>
      <c r="P40" s="138"/>
    </row>
    <row r="41" spans="1:16" x14ac:dyDescent="0.25">
      <c r="A41" s="197"/>
      <c r="B41" s="186"/>
      <c r="C41" s="205"/>
      <c r="D41" s="185"/>
      <c r="E41" s="165"/>
      <c r="F41" s="165"/>
      <c r="G41" s="153"/>
      <c r="H41" s="161"/>
      <c r="I41" s="161"/>
      <c r="J41" s="138"/>
      <c r="K41" s="138"/>
      <c r="L41" s="138"/>
      <c r="M41" s="138"/>
      <c r="N41" s="138"/>
      <c r="O41" s="138"/>
      <c r="P41" s="138"/>
    </row>
    <row r="42" spans="1:16" x14ac:dyDescent="0.25">
      <c r="A42" s="208">
        <v>5</v>
      </c>
      <c r="B42" s="186">
        <v>31202103</v>
      </c>
      <c r="C42" s="186">
        <v>5</v>
      </c>
      <c r="D42" s="187" t="s">
        <v>113</v>
      </c>
      <c r="E42" s="157"/>
      <c r="F42" s="157"/>
      <c r="G42" s="153"/>
      <c r="H42" s="161"/>
      <c r="I42" s="161"/>
      <c r="J42" s="138"/>
      <c r="K42" s="138"/>
      <c r="L42" s="138"/>
      <c r="M42" s="138"/>
      <c r="N42" s="138"/>
      <c r="O42" s="138"/>
      <c r="P42" s="138"/>
    </row>
    <row r="43" spans="1:16" x14ac:dyDescent="0.25">
      <c r="A43" s="197"/>
      <c r="B43" s="186"/>
      <c r="C43" s="196">
        <v>5.0999999999999996</v>
      </c>
      <c r="D43" s="185" t="s">
        <v>62</v>
      </c>
      <c r="E43" s="170"/>
      <c r="F43" s="171"/>
      <c r="G43" s="153"/>
      <c r="H43" s="161"/>
      <c r="I43" s="161"/>
      <c r="J43" s="138"/>
      <c r="K43" s="138"/>
      <c r="L43" s="138"/>
      <c r="M43" s="138"/>
      <c r="N43" s="138"/>
      <c r="O43" s="138"/>
      <c r="P43" s="138"/>
    </row>
    <row r="44" spans="1:16" x14ac:dyDescent="0.25">
      <c r="A44" s="197"/>
      <c r="B44" s="186"/>
      <c r="C44" s="196">
        <v>5.2</v>
      </c>
      <c r="D44" s="185" t="s">
        <v>63</v>
      </c>
      <c r="E44" s="157"/>
      <c r="F44" s="157"/>
      <c r="G44" s="153"/>
      <c r="H44" s="161"/>
      <c r="I44" s="161"/>
      <c r="J44" s="138"/>
      <c r="K44" s="138"/>
      <c r="L44" s="138"/>
      <c r="M44" s="138"/>
      <c r="N44" s="138"/>
      <c r="O44" s="138"/>
      <c r="P44" s="138"/>
    </row>
    <row r="45" spans="1:16" s="150" customFormat="1" x14ac:dyDescent="0.25">
      <c r="A45" s="197"/>
      <c r="B45" s="186"/>
      <c r="C45" s="196">
        <v>5.3</v>
      </c>
      <c r="D45" s="185" t="s">
        <v>114</v>
      </c>
      <c r="E45" s="152"/>
      <c r="F45" s="152"/>
      <c r="G45" s="153"/>
      <c r="H45" s="159"/>
      <c r="I45" s="159"/>
      <c r="J45" s="159"/>
      <c r="K45" s="159"/>
      <c r="L45" s="159"/>
      <c r="M45" s="159"/>
      <c r="N45" s="159"/>
      <c r="O45" s="159"/>
      <c r="P45" s="159"/>
    </row>
    <row r="46" spans="1:16" s="150" customFormat="1" ht="57" x14ac:dyDescent="0.25">
      <c r="A46" s="197"/>
      <c r="B46" s="186"/>
      <c r="C46" s="196">
        <v>5.4</v>
      </c>
      <c r="D46" s="185" t="s">
        <v>136</v>
      </c>
      <c r="E46" s="172"/>
      <c r="F46" s="173"/>
      <c r="G46" s="153"/>
      <c r="H46" s="159"/>
      <c r="I46" s="159"/>
      <c r="J46" s="159"/>
      <c r="K46" s="159"/>
      <c r="L46" s="159"/>
      <c r="M46" s="159"/>
      <c r="N46" s="159"/>
      <c r="O46" s="159"/>
      <c r="P46" s="159"/>
    </row>
    <row r="47" spans="1:16" x14ac:dyDescent="0.25">
      <c r="A47" s="197"/>
      <c r="B47" s="186"/>
      <c r="C47" s="196">
        <v>5.5</v>
      </c>
      <c r="D47" s="185" t="s">
        <v>148</v>
      </c>
      <c r="E47" s="138"/>
      <c r="F47" s="138"/>
      <c r="G47" s="159"/>
      <c r="H47" s="138"/>
      <c r="I47" s="138"/>
      <c r="J47" s="138"/>
      <c r="K47" s="138"/>
      <c r="L47" s="138"/>
      <c r="M47" s="138"/>
      <c r="N47" s="138"/>
      <c r="O47" s="138"/>
      <c r="P47" s="138"/>
    </row>
    <row r="48" spans="1:16" x14ac:dyDescent="0.25">
      <c r="A48" s="197"/>
      <c r="B48" s="186"/>
      <c r="C48" s="196">
        <v>5.6</v>
      </c>
      <c r="D48" s="185" t="s">
        <v>149</v>
      </c>
      <c r="E48" s="138"/>
      <c r="F48" s="138"/>
      <c r="G48" s="159"/>
      <c r="H48" s="138"/>
      <c r="I48" s="138"/>
      <c r="J48" s="138"/>
      <c r="K48" s="138"/>
      <c r="L48" s="138"/>
      <c r="M48" s="138"/>
      <c r="N48" s="138"/>
      <c r="O48" s="138"/>
      <c r="P48" s="138"/>
    </row>
    <row r="49" spans="1:16" x14ac:dyDescent="0.25">
      <c r="A49" s="197"/>
      <c r="B49" s="186"/>
      <c r="C49" s="196">
        <v>5.7</v>
      </c>
      <c r="D49" s="185" t="s">
        <v>150</v>
      </c>
      <c r="E49" s="157"/>
      <c r="F49" s="138"/>
      <c r="G49" s="152"/>
      <c r="H49" s="138"/>
      <c r="I49" s="138"/>
      <c r="J49" s="138"/>
      <c r="K49" s="138"/>
      <c r="L49" s="138"/>
      <c r="M49" s="138"/>
      <c r="N49" s="138"/>
      <c r="O49" s="138"/>
      <c r="P49" s="138"/>
    </row>
    <row r="50" spans="1:16" x14ac:dyDescent="0.25">
      <c r="A50" s="197"/>
      <c r="B50" s="186"/>
      <c r="C50" s="196">
        <v>5.8</v>
      </c>
      <c r="D50" s="185" t="s">
        <v>151</v>
      </c>
      <c r="E50" s="138"/>
      <c r="F50" s="138"/>
      <c r="G50" s="159"/>
      <c r="H50" s="138"/>
      <c r="I50" s="138"/>
      <c r="J50" s="138"/>
      <c r="K50" s="138"/>
      <c r="L50" s="138"/>
      <c r="M50" s="138"/>
      <c r="N50" s="138"/>
      <c r="O50" s="138"/>
      <c r="P50" s="138"/>
    </row>
    <row r="51" spans="1:16" x14ac:dyDescent="0.25">
      <c r="A51" s="197"/>
      <c r="B51" s="186"/>
      <c r="C51" s="196">
        <v>5.9</v>
      </c>
      <c r="D51" s="185" t="s">
        <v>152</v>
      </c>
      <c r="E51" s="138"/>
      <c r="F51" s="138"/>
      <c r="G51" s="159"/>
      <c r="H51" s="138"/>
      <c r="I51" s="138"/>
      <c r="J51" s="138"/>
      <c r="K51" s="138"/>
      <c r="L51" s="138"/>
      <c r="M51" s="138"/>
      <c r="N51" s="138"/>
      <c r="O51" s="138"/>
      <c r="P51" s="138"/>
    </row>
    <row r="52" spans="1:16" x14ac:dyDescent="0.25">
      <c r="A52" s="197"/>
      <c r="B52" s="186"/>
      <c r="C52" s="196">
        <v>6</v>
      </c>
      <c r="D52" s="185" t="s">
        <v>52</v>
      </c>
      <c r="E52" s="138"/>
      <c r="F52" s="138"/>
      <c r="G52" s="159"/>
      <c r="H52" s="138"/>
      <c r="I52" s="138"/>
      <c r="J52" s="138"/>
      <c r="K52" s="138"/>
      <c r="L52" s="138"/>
      <c r="M52" s="138"/>
      <c r="N52" s="138"/>
      <c r="O52" s="138"/>
      <c r="P52" s="138"/>
    </row>
    <row r="53" spans="1:16" ht="57" x14ac:dyDescent="0.25">
      <c r="A53" s="198"/>
      <c r="B53" s="199"/>
      <c r="C53" s="200"/>
      <c r="D53" s="201" t="s">
        <v>115</v>
      </c>
      <c r="E53" s="138"/>
      <c r="F53" s="138"/>
      <c r="G53" s="159"/>
      <c r="H53" s="138"/>
      <c r="I53" s="138"/>
      <c r="J53" s="138"/>
      <c r="K53" s="138"/>
      <c r="L53" s="138"/>
      <c r="M53" s="138"/>
      <c r="N53" s="138"/>
      <c r="O53" s="138"/>
      <c r="P53" s="138"/>
    </row>
    <row r="54" spans="1:16" x14ac:dyDescent="0.25">
      <c r="A54" s="197"/>
      <c r="B54" s="186"/>
      <c r="C54" s="196"/>
      <c r="D54" s="185"/>
      <c r="E54" s="138"/>
      <c r="F54" s="138"/>
      <c r="G54" s="159"/>
      <c r="H54" s="138"/>
      <c r="I54" s="138"/>
      <c r="J54" s="138"/>
      <c r="K54" s="138"/>
      <c r="L54" s="138"/>
      <c r="M54" s="138"/>
      <c r="N54" s="138"/>
      <c r="O54" s="138"/>
      <c r="P54" s="138"/>
    </row>
    <row r="55" spans="1:16" ht="39.75" customHeight="1" x14ac:dyDescent="0.25">
      <c r="A55" s="210">
        <v>6</v>
      </c>
      <c r="B55" s="209">
        <v>31202104</v>
      </c>
      <c r="C55" s="209">
        <v>6</v>
      </c>
      <c r="D55" s="211" t="s">
        <v>53</v>
      </c>
      <c r="E55" s="138"/>
      <c r="F55" s="138"/>
      <c r="G55" s="159"/>
      <c r="H55" s="138"/>
      <c r="I55" s="138"/>
      <c r="J55" s="138"/>
      <c r="K55" s="138"/>
      <c r="L55" s="138"/>
      <c r="M55" s="138"/>
      <c r="N55" s="138"/>
      <c r="O55" s="138"/>
      <c r="P55" s="138"/>
    </row>
    <row r="56" spans="1:16" ht="57" x14ac:dyDescent="0.25">
      <c r="A56" s="188"/>
      <c r="B56" s="199"/>
      <c r="C56" s="199"/>
      <c r="D56" s="201" t="s">
        <v>54</v>
      </c>
      <c r="E56" s="138"/>
      <c r="F56" s="138"/>
      <c r="G56" s="159"/>
      <c r="H56" s="138"/>
      <c r="I56" s="138"/>
      <c r="J56" s="138"/>
      <c r="K56" s="138"/>
      <c r="L56" s="138"/>
      <c r="M56" s="138"/>
      <c r="N56" s="138"/>
      <c r="O56" s="138"/>
      <c r="P56" s="138"/>
    </row>
    <row r="57" spans="1:16" x14ac:dyDescent="0.25">
      <c r="A57" s="189"/>
      <c r="B57" s="186"/>
      <c r="C57" s="186"/>
      <c r="D57" s="190" t="s">
        <v>1</v>
      </c>
      <c r="E57" s="138"/>
      <c r="F57" s="138"/>
      <c r="G57" s="159"/>
      <c r="H57" s="138"/>
      <c r="I57" s="138"/>
      <c r="J57" s="138"/>
      <c r="K57" s="138"/>
      <c r="L57" s="138"/>
      <c r="M57" s="138"/>
      <c r="N57" s="138"/>
      <c r="O57" s="138"/>
      <c r="P57" s="138"/>
    </row>
  </sheetData>
  <mergeCells count="11">
    <mergeCell ref="A4:A5"/>
    <mergeCell ref="H4:J4"/>
    <mergeCell ref="K4:M4"/>
    <mergeCell ref="N4:P4"/>
    <mergeCell ref="B1:P1"/>
    <mergeCell ref="B2:P2"/>
    <mergeCell ref="B3:P3"/>
    <mergeCell ref="B4:B5"/>
    <mergeCell ref="C4:C5"/>
    <mergeCell ref="D4:D5"/>
    <mergeCell ref="E4:G4"/>
  </mergeCells>
  <printOptions horizontalCentered="1"/>
  <pageMargins left="0.15" right="0.15" top="0.39" bottom="0.2" header="0.2" footer="0.2"/>
  <pageSetup paperSize="9" scale="39" orientation="portrait" r:id="rId1"/>
  <headerFooter alignWithMargins="0">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7"/>
  <sheetViews>
    <sheetView topLeftCell="A4" zoomScale="60" zoomScaleNormal="60" workbookViewId="0">
      <pane xSplit="14" ySplit="2" topLeftCell="O18" activePane="bottomRight" state="frozen"/>
      <selection activeCell="A4" sqref="A4"/>
      <selection pane="topRight" activeCell="O4" sqref="O4"/>
      <selection pane="bottomLeft" activeCell="A6" sqref="A6"/>
      <selection pane="bottomRight" activeCell="R20" sqref="R20"/>
    </sheetView>
  </sheetViews>
  <sheetFormatPr defaultColWidth="9.28515625" defaultRowHeight="28.5" x14ac:dyDescent="0.25"/>
  <cols>
    <col min="1" max="1" width="9.28515625" style="149"/>
    <col min="2" max="2" width="22.42578125" style="149" customWidth="1"/>
    <col min="3" max="3" width="12.5703125" style="149" customWidth="1"/>
    <col min="4" max="4" width="68.5703125" style="217" customWidth="1"/>
    <col min="5" max="5" width="16" style="149" bestFit="1" customWidth="1"/>
    <col min="6" max="6" width="14.28515625" style="149" bestFit="1" customWidth="1"/>
    <col min="7" max="7" width="16" style="150" customWidth="1"/>
    <col min="8" max="8" width="12.42578125" style="149" bestFit="1" customWidth="1"/>
    <col min="9" max="9" width="13.5703125" style="149" customWidth="1"/>
    <col min="10" max="10" width="12.7109375" style="149" customWidth="1"/>
    <col min="11" max="11" width="11" style="149" bestFit="1" customWidth="1"/>
    <col min="12" max="12" width="12.7109375" style="149" customWidth="1"/>
    <col min="13" max="13" width="11.42578125" style="149" bestFit="1" customWidth="1"/>
    <col min="14" max="14" width="9.28515625" style="149"/>
    <col min="15" max="15" width="12.7109375" style="149" customWidth="1"/>
    <col min="16" max="16" width="16" style="149" customWidth="1"/>
    <col min="17" max="17" width="9.28515625" style="149"/>
    <col min="18" max="18" width="12" style="149" customWidth="1"/>
    <col min="19" max="19" width="16.140625" style="149" customWidth="1"/>
    <col min="20" max="16384" width="9.28515625" style="149"/>
  </cols>
  <sheetData>
    <row r="1" spans="1:19" x14ac:dyDescent="0.25">
      <c r="B1" s="362" t="s">
        <v>29</v>
      </c>
      <c r="C1" s="363"/>
      <c r="D1" s="363"/>
      <c r="E1" s="363"/>
      <c r="F1" s="363"/>
      <c r="G1" s="363"/>
      <c r="H1" s="363"/>
      <c r="I1" s="363"/>
      <c r="J1" s="363"/>
      <c r="K1" s="363"/>
      <c r="L1" s="363"/>
      <c r="M1" s="363"/>
      <c r="N1" s="363"/>
      <c r="O1" s="363"/>
      <c r="P1" s="363"/>
    </row>
    <row r="2" spans="1:19" x14ac:dyDescent="0.25">
      <c r="B2" s="362" t="s">
        <v>139</v>
      </c>
      <c r="C2" s="363"/>
      <c r="D2" s="363"/>
      <c r="E2" s="363"/>
      <c r="F2" s="363"/>
      <c r="G2" s="363"/>
      <c r="H2" s="363"/>
      <c r="I2" s="363"/>
      <c r="J2" s="363"/>
      <c r="K2" s="363"/>
      <c r="L2" s="363"/>
      <c r="M2" s="363"/>
      <c r="N2" s="363"/>
      <c r="O2" s="363"/>
      <c r="P2" s="363"/>
    </row>
    <row r="3" spans="1:19" x14ac:dyDescent="0.25">
      <c r="B3" s="362" t="s">
        <v>164</v>
      </c>
      <c r="C3" s="363"/>
      <c r="D3" s="363"/>
      <c r="E3" s="363"/>
      <c r="F3" s="363"/>
      <c r="G3" s="363"/>
      <c r="H3" s="363"/>
      <c r="I3" s="363"/>
      <c r="J3" s="363"/>
      <c r="K3" s="363"/>
      <c r="L3" s="363"/>
      <c r="M3" s="363"/>
      <c r="N3" s="363"/>
      <c r="O3" s="363"/>
      <c r="P3" s="363"/>
    </row>
    <row r="4" spans="1:19" s="150" customFormat="1" ht="23.25" customHeight="1" x14ac:dyDescent="0.25">
      <c r="A4" s="359" t="s">
        <v>142</v>
      </c>
      <c r="B4" s="364" t="s">
        <v>137</v>
      </c>
      <c r="C4" s="359" t="s">
        <v>142</v>
      </c>
      <c r="D4" s="366" t="s">
        <v>22</v>
      </c>
      <c r="E4" s="368" t="s">
        <v>30</v>
      </c>
      <c r="F4" s="369"/>
      <c r="G4" s="370"/>
      <c r="H4" s="361" t="s">
        <v>554</v>
      </c>
      <c r="I4" s="361"/>
      <c r="J4" s="361"/>
      <c r="K4" s="361" t="s">
        <v>555</v>
      </c>
      <c r="L4" s="361"/>
      <c r="M4" s="361"/>
      <c r="N4" s="361" t="s">
        <v>556</v>
      </c>
      <c r="O4" s="361"/>
      <c r="P4" s="361"/>
      <c r="Q4" s="361" t="s">
        <v>165</v>
      </c>
      <c r="R4" s="361"/>
      <c r="S4" s="361"/>
    </row>
    <row r="5" spans="1:19" s="150" customFormat="1" ht="52.5" customHeight="1" x14ac:dyDescent="0.25">
      <c r="A5" s="360"/>
      <c r="B5" s="365"/>
      <c r="C5" s="360"/>
      <c r="D5" s="367"/>
      <c r="E5" s="216" t="s">
        <v>2</v>
      </c>
      <c r="F5" s="216" t="s">
        <v>140</v>
      </c>
      <c r="G5" s="216" t="s">
        <v>31</v>
      </c>
      <c r="H5" s="216" t="s">
        <v>2</v>
      </c>
      <c r="I5" s="216" t="s">
        <v>140</v>
      </c>
      <c r="J5" s="216" t="s">
        <v>1</v>
      </c>
      <c r="K5" s="216" t="s">
        <v>2</v>
      </c>
      <c r="L5" s="216" t="s">
        <v>140</v>
      </c>
      <c r="M5" s="216" t="s">
        <v>1</v>
      </c>
      <c r="N5" s="216" t="s">
        <v>32</v>
      </c>
      <c r="O5" s="216" t="s">
        <v>141</v>
      </c>
      <c r="P5" s="216" t="s">
        <v>33</v>
      </c>
      <c r="Q5" s="216" t="s">
        <v>32</v>
      </c>
      <c r="R5" s="216" t="s">
        <v>141</v>
      </c>
      <c r="S5" s="216" t="s">
        <v>33</v>
      </c>
    </row>
    <row r="6" spans="1:19" s="155" customFormat="1" x14ac:dyDescent="0.25">
      <c r="A6" s="184">
        <v>1</v>
      </c>
      <c r="B6" s="186">
        <v>31202011</v>
      </c>
      <c r="C6" s="186">
        <v>1</v>
      </c>
      <c r="D6" s="187" t="s">
        <v>44</v>
      </c>
      <c r="E6" s="152"/>
      <c r="F6" s="152"/>
      <c r="G6" s="153"/>
      <c r="H6" s="154"/>
      <c r="I6" s="154"/>
      <c r="J6" s="154"/>
      <c r="K6" s="154"/>
      <c r="L6" s="154"/>
      <c r="M6" s="154"/>
      <c r="N6" s="154"/>
      <c r="O6" s="154"/>
      <c r="P6" s="154"/>
      <c r="Q6" s="154"/>
      <c r="R6" s="154"/>
      <c r="S6" s="154"/>
    </row>
    <row r="7" spans="1:19" s="158" customFormat="1" x14ac:dyDescent="0.25">
      <c r="A7" s="184"/>
      <c r="B7" s="186"/>
      <c r="C7" s="186"/>
      <c r="D7" s="187"/>
      <c r="E7" s="157"/>
      <c r="F7" s="157"/>
      <c r="G7" s="153"/>
      <c r="H7" s="156"/>
      <c r="I7" s="156"/>
      <c r="J7" s="156"/>
      <c r="K7" s="156"/>
      <c r="L7" s="156"/>
      <c r="M7" s="156"/>
      <c r="N7" s="156"/>
      <c r="O7" s="156"/>
      <c r="P7" s="156"/>
      <c r="Q7" s="156"/>
      <c r="R7" s="156"/>
      <c r="S7" s="156"/>
    </row>
    <row r="8" spans="1:19" s="158" customFormat="1" ht="30.75" customHeight="1" x14ac:dyDescent="0.25">
      <c r="A8" s="184">
        <v>2</v>
      </c>
      <c r="B8" s="186">
        <v>31202101</v>
      </c>
      <c r="C8" s="186">
        <v>2</v>
      </c>
      <c r="D8" s="187" t="s">
        <v>23</v>
      </c>
      <c r="E8" s="157"/>
      <c r="F8" s="157"/>
      <c r="G8" s="153"/>
      <c r="H8" s="156"/>
      <c r="I8" s="156"/>
      <c r="J8" s="156"/>
      <c r="K8" s="156"/>
      <c r="L8" s="156"/>
      <c r="M8" s="156"/>
      <c r="N8" s="156"/>
      <c r="O8" s="156"/>
      <c r="P8" s="156"/>
      <c r="Q8" s="156"/>
      <c r="R8" s="156"/>
      <c r="S8" s="156"/>
    </row>
    <row r="9" spans="1:19" s="158" customFormat="1" x14ac:dyDescent="0.25">
      <c r="A9" s="184"/>
      <c r="B9" s="186"/>
      <c r="C9" s="196">
        <v>2.1</v>
      </c>
      <c r="D9" s="185" t="s">
        <v>24</v>
      </c>
      <c r="E9" s="157"/>
      <c r="F9" s="157"/>
      <c r="G9" s="153"/>
      <c r="H9" s="156"/>
      <c r="I9" s="156"/>
      <c r="J9" s="156"/>
      <c r="K9" s="156"/>
      <c r="L9" s="156"/>
      <c r="M9" s="156"/>
      <c r="N9" s="156"/>
      <c r="O9" s="156"/>
      <c r="P9" s="156"/>
      <c r="Q9" s="156"/>
      <c r="R9" s="156"/>
      <c r="S9" s="156"/>
    </row>
    <row r="10" spans="1:19" s="158" customFormat="1" ht="57" x14ac:dyDescent="0.25">
      <c r="A10" s="184"/>
      <c r="B10" s="186"/>
      <c r="C10" s="196">
        <v>2.2000000000000002</v>
      </c>
      <c r="D10" s="185" t="s">
        <v>55</v>
      </c>
      <c r="E10" s="157"/>
      <c r="F10" s="157"/>
      <c r="G10" s="153"/>
      <c r="H10" s="156"/>
      <c r="I10" s="156"/>
      <c r="J10" s="156"/>
      <c r="K10" s="156"/>
      <c r="L10" s="156"/>
      <c r="M10" s="156"/>
      <c r="N10" s="156"/>
      <c r="O10" s="156"/>
      <c r="P10" s="156"/>
      <c r="Q10" s="156"/>
      <c r="R10" s="156"/>
      <c r="S10" s="156"/>
    </row>
    <row r="11" spans="1:19" s="155" customFormat="1" x14ac:dyDescent="0.25">
      <c r="A11" s="197"/>
      <c r="B11" s="186"/>
      <c r="C11" s="196">
        <v>2.2999999999999998</v>
      </c>
      <c r="D11" s="185" t="s">
        <v>25</v>
      </c>
      <c r="E11" s="152"/>
      <c r="F11" s="152"/>
      <c r="G11" s="153"/>
      <c r="H11" s="154"/>
      <c r="I11" s="154"/>
      <c r="J11" s="154"/>
      <c r="K11" s="154"/>
      <c r="L11" s="154"/>
      <c r="M11" s="154"/>
      <c r="N11" s="154"/>
      <c r="O11" s="154"/>
      <c r="P11" s="154"/>
      <c r="Q11" s="154"/>
      <c r="R11" s="154"/>
      <c r="S11" s="154"/>
    </row>
    <row r="12" spans="1:19" s="155" customFormat="1" x14ac:dyDescent="0.25">
      <c r="A12" s="197"/>
      <c r="B12" s="186"/>
      <c r="C12" s="196">
        <v>2.4</v>
      </c>
      <c r="D12" s="185" t="s">
        <v>56</v>
      </c>
      <c r="E12" s="152"/>
      <c r="F12" s="159"/>
      <c r="G12" s="153"/>
      <c r="H12" s="154"/>
      <c r="I12" s="154"/>
      <c r="J12" s="154"/>
      <c r="K12" s="154"/>
      <c r="L12" s="154"/>
      <c r="M12" s="154"/>
      <c r="N12" s="154"/>
      <c r="O12" s="154"/>
      <c r="P12" s="154"/>
      <c r="Q12" s="154"/>
      <c r="R12" s="154"/>
      <c r="S12" s="154"/>
    </row>
    <row r="13" spans="1:19" s="158" customFormat="1" x14ac:dyDescent="0.25">
      <c r="A13" s="198"/>
      <c r="B13" s="199"/>
      <c r="C13" s="200"/>
      <c r="D13" s="201" t="s">
        <v>57</v>
      </c>
      <c r="E13" s="160"/>
      <c r="F13" s="160"/>
      <c r="G13" s="153"/>
      <c r="H13" s="161"/>
      <c r="I13" s="161"/>
      <c r="J13" s="156"/>
      <c r="K13" s="156"/>
      <c r="L13" s="156"/>
      <c r="M13" s="156"/>
      <c r="N13" s="156"/>
      <c r="O13" s="156"/>
      <c r="P13" s="156"/>
      <c r="Q13" s="156"/>
      <c r="R13" s="156"/>
      <c r="S13" s="156"/>
    </row>
    <row r="14" spans="1:19" s="158" customFormat="1" x14ac:dyDescent="0.25">
      <c r="A14" s="197"/>
      <c r="B14" s="186"/>
      <c r="C14" s="196"/>
      <c r="D14" s="185"/>
      <c r="E14" s="160"/>
      <c r="F14" s="160"/>
      <c r="G14" s="153"/>
      <c r="H14" s="161"/>
      <c r="I14" s="161"/>
      <c r="J14" s="156"/>
      <c r="K14" s="156"/>
      <c r="L14" s="156"/>
      <c r="M14" s="156"/>
      <c r="N14" s="156"/>
      <c r="O14" s="156"/>
      <c r="P14" s="156"/>
      <c r="Q14" s="156"/>
      <c r="R14" s="156"/>
      <c r="S14" s="156"/>
    </row>
    <row r="15" spans="1:19" s="158" customFormat="1" x14ac:dyDescent="0.25">
      <c r="A15" s="184">
        <v>3</v>
      </c>
      <c r="B15" s="186">
        <v>31202110</v>
      </c>
      <c r="C15" s="186">
        <v>3</v>
      </c>
      <c r="D15" s="187" t="s">
        <v>116</v>
      </c>
      <c r="E15" s="160"/>
      <c r="F15" s="160"/>
      <c r="G15" s="153"/>
      <c r="H15" s="161"/>
      <c r="I15" s="161"/>
      <c r="J15" s="156"/>
      <c r="K15" s="156"/>
      <c r="L15" s="156"/>
      <c r="M15" s="156"/>
      <c r="N15" s="156"/>
      <c r="O15" s="156"/>
      <c r="P15" s="156"/>
      <c r="Q15" s="156"/>
      <c r="R15" s="156"/>
      <c r="S15" s="156"/>
    </row>
    <row r="16" spans="1:19" x14ac:dyDescent="0.25">
      <c r="A16" s="197"/>
      <c r="B16" s="186"/>
      <c r="C16" s="196">
        <v>3.1</v>
      </c>
      <c r="D16" s="185" t="s">
        <v>133</v>
      </c>
      <c r="E16" s="160"/>
      <c r="F16" s="160"/>
      <c r="G16" s="153"/>
      <c r="H16" s="161"/>
      <c r="I16" s="161"/>
      <c r="J16" s="138"/>
      <c r="K16" s="138"/>
      <c r="L16" s="138"/>
      <c r="M16" s="138"/>
      <c r="N16" s="138"/>
      <c r="O16" s="138"/>
      <c r="P16" s="138"/>
      <c r="Q16" s="138"/>
      <c r="R16" s="138"/>
      <c r="S16" s="138"/>
    </row>
    <row r="17" spans="1:19" x14ac:dyDescent="0.25">
      <c r="A17" s="197"/>
      <c r="B17" s="186"/>
      <c r="C17" s="196">
        <v>3.2</v>
      </c>
      <c r="D17" s="185" t="s">
        <v>117</v>
      </c>
      <c r="E17" s="160"/>
      <c r="F17" s="160"/>
      <c r="G17" s="153"/>
      <c r="H17" s="161"/>
      <c r="I17" s="161"/>
      <c r="J17" s="138"/>
      <c r="K17" s="138"/>
      <c r="L17" s="138"/>
      <c r="M17" s="138"/>
      <c r="N17" s="138"/>
      <c r="O17" s="138"/>
      <c r="P17" s="138"/>
      <c r="Q17" s="138"/>
      <c r="R17" s="138"/>
      <c r="S17" s="138"/>
    </row>
    <row r="18" spans="1:19" x14ac:dyDescent="0.25">
      <c r="A18" s="197"/>
      <c r="B18" s="186"/>
      <c r="C18" s="196">
        <v>3.3</v>
      </c>
      <c r="D18" s="185" t="s">
        <v>118</v>
      </c>
      <c r="E18" s="160"/>
      <c r="F18" s="160"/>
      <c r="G18" s="153"/>
      <c r="H18" s="161"/>
      <c r="I18" s="161"/>
      <c r="J18" s="138"/>
      <c r="K18" s="138"/>
      <c r="L18" s="138"/>
      <c r="M18" s="138"/>
      <c r="N18" s="138"/>
      <c r="O18" s="138"/>
      <c r="P18" s="138"/>
      <c r="Q18" s="138"/>
      <c r="R18" s="138"/>
      <c r="S18" s="138"/>
    </row>
    <row r="19" spans="1:19" x14ac:dyDescent="0.25">
      <c r="A19" s="197"/>
      <c r="B19" s="186"/>
      <c r="C19" s="196">
        <v>3.4</v>
      </c>
      <c r="D19" s="185" t="s">
        <v>119</v>
      </c>
      <c r="E19" s="162"/>
      <c r="F19" s="162"/>
      <c r="G19" s="153"/>
      <c r="H19" s="138"/>
      <c r="I19" s="138"/>
      <c r="J19" s="138"/>
      <c r="K19" s="138"/>
      <c r="L19" s="138"/>
      <c r="M19" s="138"/>
      <c r="N19" s="138"/>
      <c r="O19" s="138"/>
      <c r="P19" s="138"/>
      <c r="Q19" s="138"/>
      <c r="R19" s="138"/>
      <c r="S19" s="138"/>
    </row>
    <row r="20" spans="1:19" x14ac:dyDescent="0.25">
      <c r="A20" s="197"/>
      <c r="B20" s="186"/>
      <c r="C20" s="196">
        <v>3.5</v>
      </c>
      <c r="D20" s="185" t="s">
        <v>120</v>
      </c>
      <c r="E20" s="163">
        <v>217.01</v>
      </c>
      <c r="F20" s="164">
        <v>63.27</v>
      </c>
      <c r="G20" s="160">
        <f>SUM(E20:F20)</f>
        <v>280.27999999999997</v>
      </c>
      <c r="H20" s="157">
        <v>177.68</v>
      </c>
      <c r="I20" s="138">
        <v>63.27</v>
      </c>
      <c r="J20" s="157">
        <f>SUM(H20:I20)</f>
        <v>240.95000000000002</v>
      </c>
      <c r="K20" s="138">
        <v>135.73178999999999</v>
      </c>
      <c r="L20" s="138">
        <v>40.519419999999997</v>
      </c>
      <c r="M20" s="157">
        <f>SUM(K20:L20)</f>
        <v>176.25120999999999</v>
      </c>
      <c r="N20" s="138">
        <f>K20*100/H20</f>
        <v>76.391147005853213</v>
      </c>
      <c r="O20" s="157">
        <f>L20*100/I20</f>
        <v>64.042073652599953</v>
      </c>
      <c r="P20" s="157">
        <f>M20*100/J20</f>
        <v>73.148458186345707</v>
      </c>
      <c r="Q20" s="138">
        <f>K20*100/E20</f>
        <v>62.546329662227542</v>
      </c>
      <c r="R20" s="138">
        <f>L20*100/F20</f>
        <v>64.042073652599953</v>
      </c>
      <c r="S20" s="157">
        <f>M20*100/G20</f>
        <v>62.883976737548167</v>
      </c>
    </row>
    <row r="21" spans="1:19" x14ac:dyDescent="0.25">
      <c r="A21" s="197"/>
      <c r="B21" s="186"/>
      <c r="C21" s="196">
        <v>3.6</v>
      </c>
      <c r="D21" s="185" t="s">
        <v>121</v>
      </c>
      <c r="E21" s="202"/>
      <c r="F21" s="162"/>
      <c r="G21" s="153"/>
      <c r="H21" s="138"/>
      <c r="I21" s="138"/>
      <c r="J21" s="138"/>
      <c r="K21" s="138"/>
      <c r="L21" s="138"/>
      <c r="M21" s="138"/>
      <c r="N21" s="138"/>
      <c r="O21" s="138"/>
      <c r="P21" s="138"/>
      <c r="Q21" s="138"/>
      <c r="R21" s="138"/>
      <c r="S21" s="138"/>
    </row>
    <row r="22" spans="1:19" ht="57" x14ac:dyDescent="0.25">
      <c r="A22" s="197"/>
      <c r="B22" s="186"/>
      <c r="C22" s="196">
        <v>3.7</v>
      </c>
      <c r="D22" s="185" t="s">
        <v>58</v>
      </c>
      <c r="E22" s="162"/>
      <c r="F22" s="162"/>
      <c r="G22" s="153"/>
      <c r="H22" s="138"/>
      <c r="I22" s="138"/>
      <c r="J22" s="138"/>
      <c r="K22" s="138"/>
      <c r="L22" s="138"/>
      <c r="M22" s="138"/>
      <c r="N22" s="138"/>
      <c r="O22" s="138"/>
      <c r="P22" s="138"/>
      <c r="Q22" s="138"/>
      <c r="R22" s="138"/>
      <c r="S22" s="138"/>
    </row>
    <row r="23" spans="1:19" x14ac:dyDescent="0.25">
      <c r="A23" s="197"/>
      <c r="B23" s="186"/>
      <c r="C23" s="196">
        <v>3.8</v>
      </c>
      <c r="D23" s="185" t="s">
        <v>158</v>
      </c>
      <c r="E23" s="162"/>
      <c r="F23" s="162"/>
      <c r="G23" s="153"/>
      <c r="H23" s="138"/>
      <c r="I23" s="138"/>
      <c r="J23" s="138"/>
      <c r="K23" s="138"/>
      <c r="L23" s="138"/>
      <c r="M23" s="138"/>
      <c r="N23" s="138"/>
      <c r="O23" s="138"/>
      <c r="P23" s="138"/>
      <c r="Q23" s="138"/>
      <c r="R23" s="138"/>
      <c r="S23" s="138"/>
    </row>
    <row r="24" spans="1:19" x14ac:dyDescent="0.25">
      <c r="A24" s="197"/>
      <c r="B24" s="203"/>
      <c r="C24" s="196">
        <v>3.9</v>
      </c>
      <c r="D24" s="185" t="s">
        <v>59</v>
      </c>
      <c r="E24" s="165"/>
      <c r="F24" s="166"/>
      <c r="G24" s="153"/>
      <c r="H24" s="138"/>
      <c r="I24" s="138"/>
      <c r="J24" s="138"/>
      <c r="K24" s="138"/>
      <c r="L24" s="138"/>
      <c r="M24" s="138"/>
      <c r="N24" s="138"/>
      <c r="O24" s="138"/>
      <c r="P24" s="138"/>
      <c r="Q24" s="138"/>
      <c r="R24" s="138"/>
      <c r="S24" s="138"/>
    </row>
    <row r="25" spans="1:19" ht="57" x14ac:dyDescent="0.25">
      <c r="A25" s="204"/>
      <c r="B25" s="186"/>
      <c r="C25" s="205">
        <v>3.1</v>
      </c>
      <c r="D25" s="185" t="s">
        <v>60</v>
      </c>
      <c r="E25" s="162"/>
      <c r="F25" s="162"/>
      <c r="G25" s="153"/>
      <c r="H25" s="138"/>
      <c r="I25" s="138"/>
      <c r="J25" s="138"/>
      <c r="K25" s="138"/>
      <c r="L25" s="138"/>
      <c r="M25" s="138"/>
      <c r="N25" s="138"/>
      <c r="O25" s="138"/>
      <c r="P25" s="138"/>
      <c r="Q25" s="138"/>
      <c r="R25" s="138"/>
      <c r="S25" s="138"/>
    </row>
    <row r="26" spans="1:19" x14ac:dyDescent="0.25">
      <c r="A26" s="204"/>
      <c r="B26" s="186"/>
      <c r="C26" s="205">
        <v>3.11</v>
      </c>
      <c r="D26" s="185" t="s">
        <v>61</v>
      </c>
      <c r="E26" s="162"/>
      <c r="F26" s="162"/>
      <c r="G26" s="153"/>
      <c r="H26" s="138"/>
      <c r="I26" s="138"/>
      <c r="J26" s="138"/>
      <c r="K26" s="138"/>
      <c r="L26" s="138"/>
      <c r="M26" s="138"/>
      <c r="N26" s="138"/>
      <c r="O26" s="138"/>
      <c r="P26" s="138"/>
      <c r="Q26" s="138"/>
      <c r="R26" s="138"/>
      <c r="S26" s="138"/>
    </row>
    <row r="27" spans="1:19" x14ac:dyDescent="0.25">
      <c r="A27" s="204"/>
      <c r="B27" s="186"/>
      <c r="C27" s="205">
        <v>3.12</v>
      </c>
      <c r="D27" s="185" t="s">
        <v>134</v>
      </c>
      <c r="E27" s="162"/>
      <c r="F27" s="162"/>
      <c r="G27" s="153"/>
      <c r="H27" s="138"/>
      <c r="I27" s="138"/>
      <c r="J27" s="138"/>
      <c r="K27" s="206"/>
      <c r="L27" s="138"/>
      <c r="M27" s="138"/>
      <c r="N27" s="138"/>
      <c r="O27" s="138"/>
      <c r="P27" s="138"/>
      <c r="Q27" s="138"/>
      <c r="R27" s="138"/>
      <c r="S27" s="138"/>
    </row>
    <row r="28" spans="1:19" ht="57" x14ac:dyDescent="0.25">
      <c r="A28" s="204"/>
      <c r="B28" s="186"/>
      <c r="C28" s="205"/>
      <c r="D28" s="201" t="s">
        <v>122</v>
      </c>
      <c r="E28" s="163"/>
      <c r="F28" s="163"/>
      <c r="G28" s="153"/>
      <c r="H28" s="138"/>
      <c r="I28" s="138"/>
      <c r="J28" s="138"/>
      <c r="K28" s="138"/>
      <c r="L28" s="138"/>
      <c r="M28" s="138"/>
      <c r="N28" s="138"/>
      <c r="O28" s="138"/>
      <c r="P28" s="138"/>
      <c r="Q28" s="138"/>
      <c r="R28" s="138"/>
      <c r="S28" s="138"/>
    </row>
    <row r="29" spans="1:19" x14ac:dyDescent="0.25">
      <c r="A29" s="204"/>
      <c r="B29" s="186"/>
      <c r="C29" s="205"/>
      <c r="D29" s="185"/>
      <c r="E29" s="207"/>
      <c r="F29" s="167"/>
      <c r="G29" s="153"/>
      <c r="H29" s="138"/>
      <c r="I29" s="138"/>
      <c r="J29" s="138"/>
      <c r="K29" s="138"/>
      <c r="L29" s="138"/>
      <c r="M29" s="138"/>
      <c r="N29" s="138"/>
      <c r="O29" s="138"/>
      <c r="P29" s="138"/>
      <c r="Q29" s="138"/>
      <c r="R29" s="138"/>
      <c r="S29" s="138"/>
    </row>
    <row r="30" spans="1:19" x14ac:dyDescent="0.25">
      <c r="A30" s="208">
        <v>4</v>
      </c>
      <c r="B30" s="186">
        <v>31202902</v>
      </c>
      <c r="C30" s="186">
        <v>4</v>
      </c>
      <c r="D30" s="187" t="s">
        <v>123</v>
      </c>
      <c r="E30" s="162"/>
      <c r="F30" s="162"/>
      <c r="G30" s="153"/>
      <c r="H30" s="138"/>
      <c r="I30" s="138"/>
      <c r="J30" s="138"/>
      <c r="K30" s="138"/>
      <c r="L30" s="138"/>
      <c r="M30" s="138"/>
      <c r="N30" s="138"/>
      <c r="O30" s="138"/>
      <c r="P30" s="138"/>
      <c r="Q30" s="138"/>
      <c r="R30" s="138"/>
      <c r="S30" s="138"/>
    </row>
    <row r="31" spans="1:19" x14ac:dyDescent="0.25">
      <c r="A31" s="204"/>
      <c r="B31" s="186"/>
      <c r="C31" s="196">
        <v>4.0999999999999996</v>
      </c>
      <c r="D31" s="185" t="s">
        <v>124</v>
      </c>
      <c r="E31" s="162"/>
      <c r="F31" s="162"/>
      <c r="G31" s="153"/>
      <c r="H31" s="138"/>
      <c r="I31" s="138"/>
      <c r="J31" s="138"/>
      <c r="K31" s="138"/>
      <c r="L31" s="138"/>
      <c r="M31" s="138"/>
      <c r="N31" s="138"/>
      <c r="O31" s="138"/>
      <c r="P31" s="138"/>
      <c r="Q31" s="138"/>
      <c r="R31" s="138"/>
      <c r="S31" s="138"/>
    </row>
    <row r="32" spans="1:19" x14ac:dyDescent="0.25">
      <c r="A32" s="204"/>
      <c r="B32" s="186"/>
      <c r="C32" s="196">
        <v>4.2</v>
      </c>
      <c r="D32" s="185" t="s">
        <v>125</v>
      </c>
      <c r="E32" s="162"/>
      <c r="F32" s="162"/>
      <c r="G32" s="153"/>
      <c r="H32" s="138"/>
      <c r="I32" s="138"/>
      <c r="J32" s="138"/>
      <c r="K32" s="138"/>
      <c r="L32" s="138"/>
      <c r="M32" s="138"/>
      <c r="N32" s="138"/>
      <c r="O32" s="138"/>
      <c r="P32" s="138"/>
      <c r="Q32" s="138"/>
      <c r="R32" s="138"/>
      <c r="S32" s="138"/>
    </row>
    <row r="33" spans="1:19" s="150" customFormat="1" x14ac:dyDescent="0.25">
      <c r="A33" s="197"/>
      <c r="B33" s="186"/>
      <c r="C33" s="196">
        <v>4.3</v>
      </c>
      <c r="D33" s="185" t="s">
        <v>126</v>
      </c>
      <c r="E33" s="168"/>
      <c r="F33" s="168"/>
      <c r="G33" s="168"/>
      <c r="H33" s="159"/>
      <c r="I33" s="159"/>
      <c r="J33" s="159"/>
      <c r="K33" s="159"/>
      <c r="L33" s="159"/>
      <c r="M33" s="159"/>
      <c r="N33" s="159"/>
      <c r="O33" s="159"/>
      <c r="P33" s="159"/>
      <c r="Q33" s="159"/>
      <c r="R33" s="159"/>
      <c r="S33" s="159"/>
    </row>
    <row r="34" spans="1:19" s="150" customFormat="1" x14ac:dyDescent="0.25">
      <c r="A34" s="197"/>
      <c r="B34" s="186"/>
      <c r="C34" s="196">
        <v>4.4000000000000004</v>
      </c>
      <c r="D34" s="185" t="s">
        <v>127</v>
      </c>
      <c r="E34" s="152"/>
      <c r="F34" s="152"/>
      <c r="G34" s="153"/>
      <c r="H34" s="159"/>
      <c r="I34" s="159"/>
      <c r="J34" s="159"/>
      <c r="K34" s="159"/>
      <c r="L34" s="159"/>
      <c r="M34" s="159"/>
      <c r="N34" s="159"/>
      <c r="O34" s="159"/>
      <c r="P34" s="159"/>
      <c r="Q34" s="159"/>
      <c r="R34" s="159"/>
      <c r="S34" s="159"/>
    </row>
    <row r="35" spans="1:19" x14ac:dyDescent="0.25">
      <c r="A35" s="197"/>
      <c r="B35" s="186"/>
      <c r="C35" s="196">
        <v>4.5</v>
      </c>
      <c r="D35" s="185" t="s">
        <v>128</v>
      </c>
      <c r="E35" s="157"/>
      <c r="F35" s="157"/>
      <c r="G35" s="153"/>
      <c r="H35" s="138"/>
      <c r="I35" s="138"/>
      <c r="J35" s="138"/>
      <c r="K35" s="138"/>
      <c r="L35" s="138"/>
      <c r="M35" s="138"/>
      <c r="N35" s="138"/>
      <c r="O35" s="138"/>
      <c r="P35" s="138"/>
      <c r="Q35" s="138"/>
      <c r="R35" s="138"/>
      <c r="S35" s="138"/>
    </row>
    <row r="36" spans="1:19" x14ac:dyDescent="0.25">
      <c r="A36" s="197"/>
      <c r="B36" s="186"/>
      <c r="C36" s="196">
        <v>4.5999999999999996</v>
      </c>
      <c r="D36" s="185" t="s">
        <v>130</v>
      </c>
      <c r="E36" s="157"/>
      <c r="F36" s="157"/>
      <c r="G36" s="153"/>
      <c r="H36" s="138"/>
      <c r="I36" s="138"/>
      <c r="J36" s="138"/>
      <c r="K36" s="138"/>
      <c r="L36" s="138"/>
      <c r="M36" s="138"/>
      <c r="N36" s="138"/>
      <c r="O36" s="138"/>
      <c r="P36" s="138"/>
      <c r="Q36" s="138"/>
      <c r="R36" s="138"/>
      <c r="S36" s="138"/>
    </row>
    <row r="37" spans="1:19" x14ac:dyDescent="0.25">
      <c r="A37" s="197"/>
      <c r="B37" s="186"/>
      <c r="C37" s="196">
        <v>4.7</v>
      </c>
      <c r="D37" s="185" t="s">
        <v>131</v>
      </c>
      <c r="E37" s="157"/>
      <c r="F37" s="157"/>
      <c r="G37" s="153"/>
      <c r="H37" s="138"/>
      <c r="I37" s="138"/>
      <c r="J37" s="138"/>
      <c r="K37" s="138"/>
      <c r="L37" s="138"/>
      <c r="M37" s="138"/>
      <c r="N37" s="138"/>
      <c r="O37" s="138"/>
      <c r="P37" s="138"/>
      <c r="Q37" s="138"/>
      <c r="R37" s="138"/>
      <c r="S37" s="138"/>
    </row>
    <row r="38" spans="1:19" x14ac:dyDescent="0.25">
      <c r="A38" s="197"/>
      <c r="B38" s="186"/>
      <c r="C38" s="196">
        <v>4.8</v>
      </c>
      <c r="D38" s="185" t="s">
        <v>132</v>
      </c>
      <c r="E38" s="169"/>
      <c r="F38" s="169"/>
      <c r="G38" s="153"/>
      <c r="H38" s="138"/>
      <c r="I38" s="138"/>
      <c r="J38" s="138"/>
      <c r="K38" s="138"/>
      <c r="L38" s="138"/>
      <c r="M38" s="138"/>
      <c r="N38" s="138"/>
      <c r="O38" s="138"/>
      <c r="P38" s="138"/>
      <c r="Q38" s="138"/>
      <c r="R38" s="138"/>
      <c r="S38" s="138"/>
    </row>
    <row r="39" spans="1:19" x14ac:dyDescent="0.25">
      <c r="A39" s="197"/>
      <c r="B39" s="186"/>
      <c r="C39" s="196">
        <v>4.9000000000000004</v>
      </c>
      <c r="D39" s="185" t="s">
        <v>129</v>
      </c>
      <c r="E39" s="157"/>
      <c r="F39" s="157"/>
      <c r="G39" s="152"/>
      <c r="H39" s="138"/>
      <c r="I39" s="138"/>
      <c r="J39" s="138"/>
      <c r="K39" s="138"/>
      <c r="L39" s="138"/>
      <c r="M39" s="138"/>
      <c r="N39" s="138"/>
      <c r="O39" s="138"/>
      <c r="P39" s="138"/>
      <c r="Q39" s="138"/>
      <c r="R39" s="138"/>
      <c r="S39" s="138"/>
    </row>
    <row r="40" spans="1:19" x14ac:dyDescent="0.25">
      <c r="A40" s="197"/>
      <c r="B40" s="186"/>
      <c r="C40" s="205"/>
      <c r="D40" s="201" t="s">
        <v>135</v>
      </c>
      <c r="E40" s="157"/>
      <c r="F40" s="157"/>
      <c r="G40" s="153"/>
      <c r="H40" s="161"/>
      <c r="I40" s="161"/>
      <c r="J40" s="138"/>
      <c r="K40" s="138"/>
      <c r="L40" s="138"/>
      <c r="M40" s="138"/>
      <c r="N40" s="138"/>
      <c r="O40" s="138"/>
      <c r="P40" s="138"/>
      <c r="Q40" s="138"/>
      <c r="R40" s="138"/>
      <c r="S40" s="138"/>
    </row>
    <row r="41" spans="1:19" x14ac:dyDescent="0.25">
      <c r="A41" s="197"/>
      <c r="B41" s="186"/>
      <c r="C41" s="205"/>
      <c r="D41" s="185"/>
      <c r="E41" s="165"/>
      <c r="F41" s="165"/>
      <c r="G41" s="153"/>
      <c r="H41" s="161"/>
      <c r="I41" s="161"/>
      <c r="J41" s="138"/>
      <c r="K41" s="138"/>
      <c r="L41" s="138"/>
      <c r="M41" s="138"/>
      <c r="N41" s="138"/>
      <c r="O41" s="138"/>
      <c r="P41" s="138"/>
      <c r="Q41" s="138"/>
      <c r="R41" s="138"/>
      <c r="S41" s="138"/>
    </row>
    <row r="42" spans="1:19" x14ac:dyDescent="0.25">
      <c r="A42" s="208">
        <v>5</v>
      </c>
      <c r="B42" s="186">
        <v>31202103</v>
      </c>
      <c r="C42" s="186">
        <v>5</v>
      </c>
      <c r="D42" s="187" t="s">
        <v>113</v>
      </c>
      <c r="E42" s="157"/>
      <c r="F42" s="157"/>
      <c r="G42" s="153"/>
      <c r="H42" s="161"/>
      <c r="I42" s="161"/>
      <c r="J42" s="138"/>
      <c r="K42" s="138"/>
      <c r="L42" s="138"/>
      <c r="M42" s="138"/>
      <c r="N42" s="138"/>
      <c r="O42" s="138"/>
      <c r="P42" s="138"/>
      <c r="Q42" s="138"/>
      <c r="R42" s="138"/>
      <c r="S42" s="138"/>
    </row>
    <row r="43" spans="1:19" x14ac:dyDescent="0.25">
      <c r="A43" s="197"/>
      <c r="B43" s="186"/>
      <c r="C43" s="196">
        <v>5.0999999999999996</v>
      </c>
      <c r="D43" s="185" t="s">
        <v>62</v>
      </c>
      <c r="E43" s="170"/>
      <c r="F43" s="171"/>
      <c r="G43" s="153"/>
      <c r="H43" s="161"/>
      <c r="I43" s="161"/>
      <c r="J43" s="138"/>
      <c r="K43" s="138"/>
      <c r="L43" s="138"/>
      <c r="M43" s="138"/>
      <c r="N43" s="138"/>
      <c r="O43" s="138"/>
      <c r="P43" s="138"/>
      <c r="Q43" s="138"/>
      <c r="R43" s="138"/>
      <c r="S43" s="138"/>
    </row>
    <row r="44" spans="1:19" x14ac:dyDescent="0.25">
      <c r="A44" s="197"/>
      <c r="B44" s="186"/>
      <c r="C44" s="196">
        <v>5.2</v>
      </c>
      <c r="D44" s="185" t="s">
        <v>63</v>
      </c>
      <c r="E44" s="157"/>
      <c r="F44" s="157"/>
      <c r="G44" s="153"/>
      <c r="H44" s="161"/>
      <c r="I44" s="161"/>
      <c r="J44" s="138"/>
      <c r="K44" s="138"/>
      <c r="L44" s="138"/>
      <c r="M44" s="138"/>
      <c r="N44" s="138"/>
      <c r="O44" s="138"/>
      <c r="P44" s="138"/>
      <c r="Q44" s="138"/>
      <c r="R44" s="138"/>
      <c r="S44" s="138"/>
    </row>
    <row r="45" spans="1:19" s="150" customFormat="1" x14ac:dyDescent="0.25">
      <c r="A45" s="197"/>
      <c r="B45" s="186"/>
      <c r="C45" s="196">
        <v>5.3</v>
      </c>
      <c r="D45" s="185" t="s">
        <v>114</v>
      </c>
      <c r="E45" s="152"/>
      <c r="F45" s="152"/>
      <c r="G45" s="153"/>
      <c r="H45" s="159"/>
      <c r="I45" s="159"/>
      <c r="J45" s="159"/>
      <c r="K45" s="159"/>
      <c r="L45" s="159"/>
      <c r="M45" s="159"/>
      <c r="N45" s="159"/>
      <c r="O45" s="159"/>
      <c r="P45" s="159"/>
      <c r="Q45" s="159"/>
      <c r="R45" s="159"/>
      <c r="S45" s="159"/>
    </row>
    <row r="46" spans="1:19" s="150" customFormat="1" ht="57" x14ac:dyDescent="0.25">
      <c r="A46" s="197"/>
      <c r="B46" s="186"/>
      <c r="C46" s="196">
        <v>5.4</v>
      </c>
      <c r="D46" s="185" t="s">
        <v>136</v>
      </c>
      <c r="E46" s="172"/>
      <c r="F46" s="173"/>
      <c r="G46" s="153"/>
      <c r="H46" s="159"/>
      <c r="I46" s="159"/>
      <c r="J46" s="159"/>
      <c r="K46" s="159"/>
      <c r="L46" s="159"/>
      <c r="M46" s="159"/>
      <c r="N46" s="159"/>
      <c r="O46" s="159"/>
      <c r="P46" s="159"/>
      <c r="Q46" s="159"/>
      <c r="R46" s="159"/>
      <c r="S46" s="159"/>
    </row>
    <row r="47" spans="1:19" x14ac:dyDescent="0.25">
      <c r="A47" s="197"/>
      <c r="B47" s="186"/>
      <c r="C47" s="196">
        <v>5.5</v>
      </c>
      <c r="D47" s="185" t="s">
        <v>148</v>
      </c>
      <c r="E47" s="138"/>
      <c r="F47" s="138"/>
      <c r="G47" s="159"/>
      <c r="H47" s="138"/>
      <c r="I47" s="138"/>
      <c r="J47" s="138"/>
      <c r="K47" s="138"/>
      <c r="L47" s="138"/>
      <c r="M47" s="138"/>
      <c r="N47" s="138"/>
      <c r="O47" s="138"/>
      <c r="P47" s="138"/>
      <c r="Q47" s="138"/>
      <c r="R47" s="138"/>
      <c r="S47" s="138"/>
    </row>
    <row r="48" spans="1:19" x14ac:dyDescent="0.25">
      <c r="A48" s="197"/>
      <c r="B48" s="186"/>
      <c r="C48" s="196">
        <v>5.6</v>
      </c>
      <c r="D48" s="185" t="s">
        <v>149</v>
      </c>
      <c r="E48" s="138"/>
      <c r="F48" s="138"/>
      <c r="G48" s="159"/>
      <c r="H48" s="138"/>
      <c r="I48" s="138"/>
      <c r="J48" s="138"/>
      <c r="K48" s="138"/>
      <c r="L48" s="138"/>
      <c r="M48" s="138"/>
      <c r="N48" s="138"/>
      <c r="O48" s="138"/>
      <c r="P48" s="138"/>
      <c r="Q48" s="138"/>
      <c r="R48" s="138"/>
      <c r="S48" s="138"/>
    </row>
    <row r="49" spans="1:19" x14ac:dyDescent="0.25">
      <c r="A49" s="197"/>
      <c r="B49" s="186"/>
      <c r="C49" s="196">
        <v>5.7</v>
      </c>
      <c r="D49" s="185" t="s">
        <v>150</v>
      </c>
      <c r="E49" s="157"/>
      <c r="F49" s="138"/>
      <c r="G49" s="152"/>
      <c r="H49" s="138"/>
      <c r="I49" s="138"/>
      <c r="J49" s="138"/>
      <c r="K49" s="138"/>
      <c r="L49" s="138"/>
      <c r="M49" s="138"/>
      <c r="N49" s="138"/>
      <c r="O49" s="138"/>
      <c r="P49" s="138"/>
      <c r="Q49" s="138"/>
      <c r="R49" s="138"/>
      <c r="S49" s="138"/>
    </row>
    <row r="50" spans="1:19" x14ac:dyDescent="0.25">
      <c r="A50" s="197"/>
      <c r="B50" s="186"/>
      <c r="C50" s="196">
        <v>5.8</v>
      </c>
      <c r="D50" s="185" t="s">
        <v>151</v>
      </c>
      <c r="E50" s="138"/>
      <c r="F50" s="138"/>
      <c r="G50" s="159"/>
      <c r="H50" s="138"/>
      <c r="I50" s="138"/>
      <c r="J50" s="138"/>
      <c r="K50" s="138"/>
      <c r="L50" s="138"/>
      <c r="M50" s="138"/>
      <c r="N50" s="138"/>
      <c r="O50" s="138"/>
      <c r="P50" s="138"/>
      <c r="Q50" s="138"/>
      <c r="R50" s="138"/>
      <c r="S50" s="138"/>
    </row>
    <row r="51" spans="1:19" x14ac:dyDescent="0.25">
      <c r="A51" s="197"/>
      <c r="B51" s="186"/>
      <c r="C51" s="196">
        <v>5.9</v>
      </c>
      <c r="D51" s="185" t="s">
        <v>152</v>
      </c>
      <c r="E51" s="138"/>
      <c r="F51" s="138"/>
      <c r="G51" s="159"/>
      <c r="H51" s="138"/>
      <c r="I51" s="138"/>
      <c r="J51" s="138"/>
      <c r="K51" s="138"/>
      <c r="L51" s="138"/>
      <c r="M51" s="138"/>
      <c r="N51" s="138"/>
      <c r="O51" s="138"/>
      <c r="P51" s="138"/>
      <c r="Q51" s="138"/>
      <c r="R51" s="138"/>
      <c r="S51" s="138"/>
    </row>
    <row r="52" spans="1:19" x14ac:dyDescent="0.25">
      <c r="A52" s="197"/>
      <c r="B52" s="186"/>
      <c r="C52" s="196">
        <v>6</v>
      </c>
      <c r="D52" s="185" t="s">
        <v>52</v>
      </c>
      <c r="E52" s="138"/>
      <c r="F52" s="138"/>
      <c r="G52" s="159"/>
      <c r="H52" s="138"/>
      <c r="I52" s="138"/>
      <c r="J52" s="138"/>
      <c r="K52" s="138"/>
      <c r="L52" s="138"/>
      <c r="M52" s="138"/>
      <c r="N52" s="138"/>
      <c r="O52" s="138"/>
      <c r="P52" s="138"/>
      <c r="Q52" s="138"/>
      <c r="R52" s="138"/>
      <c r="S52" s="138"/>
    </row>
    <row r="53" spans="1:19" ht="57" x14ac:dyDescent="0.25">
      <c r="A53" s="198"/>
      <c r="B53" s="199"/>
      <c r="C53" s="200"/>
      <c r="D53" s="201" t="s">
        <v>115</v>
      </c>
      <c r="E53" s="138"/>
      <c r="F53" s="138"/>
      <c r="G53" s="159"/>
      <c r="H53" s="138"/>
      <c r="I53" s="138"/>
      <c r="J53" s="138"/>
      <c r="K53" s="138"/>
      <c r="L53" s="138"/>
      <c r="M53" s="138"/>
      <c r="N53" s="138"/>
      <c r="O53" s="138"/>
      <c r="P53" s="138"/>
      <c r="Q53" s="138"/>
      <c r="R53" s="138"/>
      <c r="S53" s="138"/>
    </row>
    <row r="54" spans="1:19" x14ac:dyDescent="0.25">
      <c r="A54" s="197"/>
      <c r="B54" s="186"/>
      <c r="C54" s="196"/>
      <c r="D54" s="185"/>
      <c r="E54" s="138"/>
      <c r="F54" s="138"/>
      <c r="G54" s="159"/>
      <c r="H54" s="138"/>
      <c r="I54" s="138"/>
      <c r="J54" s="138"/>
      <c r="K54" s="138"/>
      <c r="L54" s="138"/>
      <c r="M54" s="138"/>
      <c r="N54" s="138"/>
      <c r="O54" s="138"/>
      <c r="P54" s="138"/>
      <c r="Q54" s="138"/>
      <c r="R54" s="138"/>
      <c r="S54" s="138"/>
    </row>
    <row r="55" spans="1:19" ht="39.75" customHeight="1" x14ac:dyDescent="0.25">
      <c r="A55" s="210">
        <v>6</v>
      </c>
      <c r="B55" s="209">
        <v>31202104</v>
      </c>
      <c r="C55" s="209">
        <v>6</v>
      </c>
      <c r="D55" s="211" t="s">
        <v>53</v>
      </c>
      <c r="E55" s="138"/>
      <c r="F55" s="138"/>
      <c r="G55" s="159"/>
      <c r="H55" s="138"/>
      <c r="I55" s="138"/>
      <c r="J55" s="138"/>
      <c r="K55" s="138"/>
      <c r="L55" s="138"/>
      <c r="M55" s="138"/>
      <c r="N55" s="138"/>
      <c r="O55" s="138"/>
      <c r="P55" s="138"/>
      <c r="Q55" s="138"/>
      <c r="R55" s="138"/>
      <c r="S55" s="138"/>
    </row>
    <row r="56" spans="1:19" ht="57" x14ac:dyDescent="0.25">
      <c r="A56" s="188"/>
      <c r="B56" s="199"/>
      <c r="C56" s="199"/>
      <c r="D56" s="201" t="s">
        <v>54</v>
      </c>
      <c r="E56" s="138"/>
      <c r="F56" s="138"/>
      <c r="G56" s="159"/>
      <c r="H56" s="138"/>
      <c r="I56" s="138"/>
      <c r="J56" s="138"/>
      <c r="K56" s="138"/>
      <c r="L56" s="138"/>
      <c r="M56" s="138"/>
      <c r="N56" s="138"/>
      <c r="O56" s="138"/>
      <c r="P56" s="138"/>
      <c r="Q56" s="138"/>
      <c r="R56" s="138"/>
      <c r="S56" s="138"/>
    </row>
    <row r="57" spans="1:19" x14ac:dyDescent="0.25">
      <c r="A57" s="189"/>
      <c r="B57" s="186"/>
      <c r="C57" s="186"/>
      <c r="D57" s="190" t="s">
        <v>1</v>
      </c>
      <c r="E57" s="138"/>
      <c r="F57" s="138"/>
      <c r="G57" s="159"/>
      <c r="H57" s="138"/>
      <c r="I57" s="138"/>
      <c r="J57" s="138"/>
      <c r="K57" s="138"/>
      <c r="L57" s="138"/>
      <c r="M57" s="138"/>
      <c r="N57" s="138"/>
      <c r="O57" s="138"/>
      <c r="P57" s="138"/>
      <c r="Q57" s="138"/>
      <c r="R57" s="138"/>
      <c r="S57" s="138"/>
    </row>
  </sheetData>
  <mergeCells count="12">
    <mergeCell ref="N4:P4"/>
    <mergeCell ref="Q4:S4"/>
    <mergeCell ref="B1:P1"/>
    <mergeCell ref="B2:P2"/>
    <mergeCell ref="B3:P3"/>
    <mergeCell ref="H4:J4"/>
    <mergeCell ref="K4:M4"/>
    <mergeCell ref="A4:A5"/>
    <mergeCell ref="B4:B5"/>
    <mergeCell ref="C4:C5"/>
    <mergeCell ref="D4:D5"/>
    <mergeCell ref="E4:G4"/>
  </mergeCells>
  <pageMargins left="0.7" right="0.7" top="0.75" bottom="0.75" header="0.3" footer="0.3"/>
  <pageSetup paperSize="9" scale="2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X51"/>
  <sheetViews>
    <sheetView topLeftCell="A40" zoomScale="89" zoomScaleNormal="89" zoomScaleSheetLayoutView="66" workbookViewId="0">
      <selection activeCell="D50" sqref="D50"/>
    </sheetView>
  </sheetViews>
  <sheetFormatPr defaultColWidth="9.28515625" defaultRowHeight="19.5" x14ac:dyDescent="0.5"/>
  <cols>
    <col min="1" max="1" width="6.7109375" style="1" customWidth="1"/>
    <col min="2" max="2" width="41.42578125" style="30" bestFit="1" customWidth="1"/>
    <col min="3" max="3" width="27.42578125" style="30" customWidth="1"/>
    <col min="4" max="4" width="24.5703125" style="1" customWidth="1"/>
    <col min="5" max="16384" width="9.28515625" style="1"/>
  </cols>
  <sheetData>
    <row r="1" spans="1:24" s="137" customFormat="1" ht="40.5" x14ac:dyDescent="0.25">
      <c r="A1" s="373" t="s">
        <v>109</v>
      </c>
      <c r="B1" s="374"/>
      <c r="C1" s="375"/>
      <c r="D1" s="136"/>
      <c r="E1" s="136"/>
      <c r="F1" s="136"/>
      <c r="G1" s="136"/>
      <c r="H1" s="136"/>
      <c r="I1" s="136"/>
      <c r="J1" s="136"/>
      <c r="K1" s="136"/>
      <c r="L1" s="136"/>
      <c r="M1" s="136"/>
      <c r="N1" s="136"/>
      <c r="O1" s="136"/>
      <c r="P1" s="136"/>
      <c r="Q1" s="136"/>
      <c r="R1" s="136"/>
      <c r="S1" s="136"/>
      <c r="T1" s="136"/>
      <c r="U1" s="136"/>
      <c r="V1" s="136"/>
      <c r="W1" s="136"/>
      <c r="X1" s="136"/>
    </row>
    <row r="2" spans="1:24" s="31" customFormat="1" x14ac:dyDescent="0.25">
      <c r="A2" s="371"/>
      <c r="B2" s="371"/>
      <c r="C2" s="371"/>
    </row>
    <row r="3" spans="1:24" s="30" customFormat="1" ht="28.5" x14ac:dyDescent="0.25">
      <c r="B3" s="372" t="s">
        <v>155</v>
      </c>
      <c r="C3" s="372"/>
    </row>
    <row r="4" spans="1:24" s="30" customFormat="1" ht="28.5" x14ac:dyDescent="0.25">
      <c r="B4" s="192" t="s">
        <v>448</v>
      </c>
      <c r="C4" s="192"/>
    </row>
    <row r="5" spans="1:24" s="30" customFormat="1" ht="28.5" x14ac:dyDescent="0.25">
      <c r="B5" s="192" t="s">
        <v>557</v>
      </c>
      <c r="C5" s="192"/>
    </row>
    <row r="6" spans="1:24" ht="114" x14ac:dyDescent="0.5">
      <c r="A6" s="306" t="s">
        <v>156</v>
      </c>
      <c r="B6" s="306" t="s">
        <v>28</v>
      </c>
      <c r="C6" s="307" t="s">
        <v>558</v>
      </c>
      <c r="D6" s="307" t="s">
        <v>559</v>
      </c>
    </row>
    <row r="7" spans="1:24" s="333" customFormat="1" ht="23.25" x14ac:dyDescent="0.5">
      <c r="A7" s="340" t="s">
        <v>449</v>
      </c>
      <c r="B7" s="341" t="s">
        <v>450</v>
      </c>
      <c r="C7" s="335"/>
      <c r="D7" s="336"/>
    </row>
    <row r="8" spans="1:24" s="333" customFormat="1" ht="36" x14ac:dyDescent="0.5">
      <c r="A8" s="284">
        <v>1</v>
      </c>
      <c r="B8" s="256" t="s">
        <v>170</v>
      </c>
      <c r="C8" s="304">
        <v>0</v>
      </c>
      <c r="D8" s="304">
        <v>1</v>
      </c>
    </row>
    <row r="9" spans="1:24" s="333" customFormat="1" ht="36" x14ac:dyDescent="0.5">
      <c r="A9" s="284">
        <v>2</v>
      </c>
      <c r="B9" s="256" t="s">
        <v>561</v>
      </c>
      <c r="C9" s="304">
        <v>0</v>
      </c>
      <c r="D9" s="304" t="s">
        <v>577</v>
      </c>
    </row>
    <row r="10" spans="1:24" s="333" customFormat="1" ht="36" x14ac:dyDescent="0.5">
      <c r="A10" s="284">
        <v>3</v>
      </c>
      <c r="B10" s="256" t="s">
        <v>562</v>
      </c>
      <c r="C10" s="304">
        <v>0</v>
      </c>
      <c r="D10" s="304">
        <v>1</v>
      </c>
    </row>
    <row r="11" spans="1:24" s="333" customFormat="1" x14ac:dyDescent="0.5">
      <c r="A11" s="284">
        <v>4</v>
      </c>
      <c r="B11" s="256" t="s">
        <v>563</v>
      </c>
      <c r="C11" s="304">
        <v>0</v>
      </c>
      <c r="D11" s="304">
        <v>2</v>
      </c>
    </row>
    <row r="12" spans="1:24" s="333" customFormat="1" ht="54" x14ac:dyDescent="0.5">
      <c r="A12" s="284">
        <v>5</v>
      </c>
      <c r="B12" s="256" t="s">
        <v>564</v>
      </c>
      <c r="C12" s="304">
        <v>1</v>
      </c>
      <c r="D12" s="304">
        <v>1</v>
      </c>
    </row>
    <row r="13" spans="1:24" s="334" customFormat="1" ht="36" x14ac:dyDescent="0.5">
      <c r="A13" s="284">
        <v>6</v>
      </c>
      <c r="B13" s="256" t="s">
        <v>565</v>
      </c>
      <c r="C13" s="304">
        <v>0</v>
      </c>
      <c r="D13" s="304">
        <v>1</v>
      </c>
    </row>
    <row r="14" spans="1:24" x14ac:dyDescent="0.5">
      <c r="A14" s="284">
        <v>7</v>
      </c>
      <c r="B14" s="256" t="s">
        <v>566</v>
      </c>
      <c r="C14" s="304">
        <v>0</v>
      </c>
      <c r="D14" s="304">
        <v>1</v>
      </c>
    </row>
    <row r="15" spans="1:24" ht="36" x14ac:dyDescent="0.5">
      <c r="A15" s="284">
        <v>8</v>
      </c>
      <c r="B15" s="256" t="s">
        <v>567</v>
      </c>
      <c r="C15" s="304">
        <v>1</v>
      </c>
      <c r="D15" s="304">
        <v>1</v>
      </c>
    </row>
    <row r="16" spans="1:24" x14ac:dyDescent="0.5">
      <c r="A16" s="284">
        <v>9</v>
      </c>
      <c r="B16" s="256" t="s">
        <v>568</v>
      </c>
      <c r="C16" s="304">
        <v>1</v>
      </c>
      <c r="D16" s="304">
        <v>1</v>
      </c>
    </row>
    <row r="17" spans="1:4" ht="36" x14ac:dyDescent="0.5">
      <c r="A17" s="284">
        <v>10</v>
      </c>
      <c r="B17" s="256" t="s">
        <v>569</v>
      </c>
      <c r="C17" s="304">
        <v>1</v>
      </c>
      <c r="D17" s="304">
        <v>1</v>
      </c>
    </row>
    <row r="18" spans="1:4" x14ac:dyDescent="0.5">
      <c r="A18" s="284">
        <v>11</v>
      </c>
      <c r="B18" s="256" t="s">
        <v>191</v>
      </c>
      <c r="C18" s="304">
        <v>0</v>
      </c>
      <c r="D18" s="337">
        <v>1</v>
      </c>
    </row>
    <row r="19" spans="1:4" s="303" customFormat="1" ht="23.25" x14ac:dyDescent="0.5">
      <c r="A19" s="339" t="s">
        <v>451</v>
      </c>
      <c r="B19" s="338" t="s">
        <v>452</v>
      </c>
      <c r="C19" s="301"/>
      <c r="D19" s="302"/>
    </row>
    <row r="20" spans="1:4" x14ac:dyDescent="0.5">
      <c r="A20" s="284">
        <v>1</v>
      </c>
      <c r="B20" s="256" t="s">
        <v>570</v>
      </c>
      <c r="C20" s="304">
        <v>142</v>
      </c>
      <c r="D20" s="305">
        <v>464</v>
      </c>
    </row>
    <row r="21" spans="1:4" x14ac:dyDescent="0.5">
      <c r="A21" s="284">
        <v>2</v>
      </c>
      <c r="B21" s="256" t="s">
        <v>454</v>
      </c>
      <c r="C21" s="304">
        <v>62</v>
      </c>
      <c r="D21" s="305">
        <v>150</v>
      </c>
    </row>
    <row r="22" spans="1:4" x14ac:dyDescent="0.5">
      <c r="A22" s="284">
        <v>3</v>
      </c>
      <c r="B22" s="256" t="s">
        <v>455</v>
      </c>
      <c r="C22" s="304">
        <v>102</v>
      </c>
      <c r="D22" s="305">
        <v>263</v>
      </c>
    </row>
    <row r="23" spans="1:4" x14ac:dyDescent="0.5">
      <c r="A23" s="284">
        <v>4</v>
      </c>
      <c r="B23" s="256" t="s">
        <v>456</v>
      </c>
      <c r="C23" s="304">
        <v>20</v>
      </c>
      <c r="D23" s="305">
        <v>52</v>
      </c>
    </row>
    <row r="24" spans="1:4" x14ac:dyDescent="0.5">
      <c r="A24" s="284">
        <v>5</v>
      </c>
      <c r="B24" s="256" t="s">
        <v>457</v>
      </c>
      <c r="C24" s="304">
        <v>16</v>
      </c>
      <c r="D24" s="305">
        <v>42</v>
      </c>
    </row>
    <row r="25" spans="1:4" x14ac:dyDescent="0.5">
      <c r="A25" s="284">
        <v>6</v>
      </c>
      <c r="B25" s="256" t="s">
        <v>458</v>
      </c>
      <c r="C25" s="304">
        <v>61</v>
      </c>
      <c r="D25" s="305">
        <v>133</v>
      </c>
    </row>
    <row r="26" spans="1:4" ht="36" x14ac:dyDescent="0.5">
      <c r="A26" s="284">
        <v>7</v>
      </c>
      <c r="B26" s="256" t="s">
        <v>571</v>
      </c>
      <c r="C26" s="304">
        <v>69</v>
      </c>
      <c r="D26" s="305">
        <v>159</v>
      </c>
    </row>
    <row r="27" spans="1:4" x14ac:dyDescent="0.5">
      <c r="A27" s="284">
        <v>8</v>
      </c>
      <c r="B27" s="256" t="s">
        <v>459</v>
      </c>
      <c r="C27" s="304">
        <v>42</v>
      </c>
      <c r="D27" s="305">
        <v>87</v>
      </c>
    </row>
    <row r="28" spans="1:4" x14ac:dyDescent="0.5">
      <c r="A28" s="284">
        <v>9</v>
      </c>
      <c r="B28" s="256" t="s">
        <v>460</v>
      </c>
      <c r="C28" s="304">
        <v>72</v>
      </c>
      <c r="D28" s="305">
        <v>234</v>
      </c>
    </row>
    <row r="29" spans="1:4" x14ac:dyDescent="0.5">
      <c r="A29" s="284">
        <v>10</v>
      </c>
      <c r="B29" s="256" t="s">
        <v>461</v>
      </c>
      <c r="C29" s="304">
        <v>30</v>
      </c>
      <c r="D29" s="305">
        <v>85</v>
      </c>
    </row>
    <row r="30" spans="1:4" ht="36" x14ac:dyDescent="0.5">
      <c r="A30" s="284">
        <v>11</v>
      </c>
      <c r="B30" s="256" t="s">
        <v>462</v>
      </c>
      <c r="C30" s="304">
        <v>64</v>
      </c>
      <c r="D30" s="305">
        <v>417</v>
      </c>
    </row>
    <row r="31" spans="1:4" x14ac:dyDescent="0.5">
      <c r="A31" s="284">
        <v>12</v>
      </c>
      <c r="B31" s="256" t="s">
        <v>463</v>
      </c>
      <c r="C31" s="304">
        <v>15</v>
      </c>
      <c r="D31" s="305">
        <v>41</v>
      </c>
    </row>
    <row r="32" spans="1:4" x14ac:dyDescent="0.5">
      <c r="A32" s="284">
        <v>13</v>
      </c>
      <c r="B32" s="256" t="s">
        <v>464</v>
      </c>
      <c r="C32" s="304">
        <v>21</v>
      </c>
      <c r="D32" s="305">
        <v>27</v>
      </c>
    </row>
    <row r="33" spans="1:4" x14ac:dyDescent="0.5">
      <c r="A33" s="284">
        <v>14</v>
      </c>
      <c r="B33" s="256" t="s">
        <v>465</v>
      </c>
      <c r="C33" s="304">
        <v>17</v>
      </c>
      <c r="D33" s="305">
        <v>17</v>
      </c>
    </row>
    <row r="34" spans="1:4" x14ac:dyDescent="0.5">
      <c r="A34" s="284">
        <v>15</v>
      </c>
      <c r="B34" s="256" t="s">
        <v>572</v>
      </c>
      <c r="C34" s="304">
        <v>34</v>
      </c>
      <c r="D34" s="305">
        <v>57</v>
      </c>
    </row>
    <row r="35" spans="1:4" x14ac:dyDescent="0.5">
      <c r="A35" s="284">
        <v>16</v>
      </c>
      <c r="B35" s="256" t="s">
        <v>466</v>
      </c>
      <c r="C35" s="304">
        <v>0</v>
      </c>
      <c r="D35" s="305">
        <v>51</v>
      </c>
    </row>
    <row r="36" spans="1:4" x14ac:dyDescent="0.5">
      <c r="A36" s="284">
        <v>17</v>
      </c>
      <c r="B36" s="256" t="s">
        <v>326</v>
      </c>
      <c r="C36" s="304">
        <v>36</v>
      </c>
      <c r="D36" s="305">
        <v>78</v>
      </c>
    </row>
    <row r="37" spans="1:4" ht="36" x14ac:dyDescent="0.5">
      <c r="A37" s="284">
        <v>18</v>
      </c>
      <c r="B37" s="256" t="s">
        <v>330</v>
      </c>
      <c r="C37" s="304">
        <v>277</v>
      </c>
      <c r="D37" s="305">
        <v>327</v>
      </c>
    </row>
    <row r="38" spans="1:4" x14ac:dyDescent="0.5">
      <c r="A38" s="284">
        <v>19</v>
      </c>
      <c r="B38" s="256" t="s">
        <v>573</v>
      </c>
      <c r="C38" s="304">
        <v>12</v>
      </c>
      <c r="D38" s="305">
        <v>12</v>
      </c>
    </row>
    <row r="39" spans="1:4" x14ac:dyDescent="0.5">
      <c r="A39" s="284">
        <v>20</v>
      </c>
      <c r="B39" s="256" t="s">
        <v>474</v>
      </c>
      <c r="C39" s="304">
        <v>14</v>
      </c>
      <c r="D39" s="305">
        <v>35</v>
      </c>
    </row>
    <row r="40" spans="1:4" x14ac:dyDescent="0.5">
      <c r="A40" s="284">
        <v>21</v>
      </c>
      <c r="B40" s="256" t="s">
        <v>473</v>
      </c>
      <c r="C40" s="304">
        <v>7</v>
      </c>
      <c r="D40" s="305">
        <v>21</v>
      </c>
    </row>
    <row r="41" spans="1:4" ht="36" x14ac:dyDescent="0.5">
      <c r="A41" s="284">
        <v>22</v>
      </c>
      <c r="B41" s="256" t="s">
        <v>472</v>
      </c>
      <c r="C41" s="304">
        <v>15</v>
      </c>
      <c r="D41" s="305">
        <v>26</v>
      </c>
    </row>
    <row r="42" spans="1:4" ht="36" x14ac:dyDescent="0.5">
      <c r="A42" s="284">
        <v>23</v>
      </c>
      <c r="B42" s="256" t="s">
        <v>471</v>
      </c>
      <c r="C42" s="304">
        <v>58</v>
      </c>
      <c r="D42" s="305">
        <v>293</v>
      </c>
    </row>
    <row r="43" spans="1:4" ht="36" x14ac:dyDescent="0.5">
      <c r="A43" s="284">
        <v>24</v>
      </c>
      <c r="B43" s="256" t="s">
        <v>574</v>
      </c>
      <c r="C43" s="304">
        <v>50</v>
      </c>
      <c r="D43" s="305">
        <v>50</v>
      </c>
    </row>
    <row r="44" spans="1:4" ht="36" x14ac:dyDescent="0.5">
      <c r="A44" s="284">
        <v>25</v>
      </c>
      <c r="B44" s="256" t="s">
        <v>470</v>
      </c>
      <c r="C44" s="304">
        <v>64</v>
      </c>
      <c r="D44" s="305">
        <v>175</v>
      </c>
    </row>
    <row r="45" spans="1:4" x14ac:dyDescent="0.5">
      <c r="A45" s="284">
        <v>26</v>
      </c>
      <c r="B45" s="256" t="s">
        <v>469</v>
      </c>
      <c r="C45" s="304">
        <v>13</v>
      </c>
      <c r="D45" s="305">
        <v>31</v>
      </c>
    </row>
    <row r="46" spans="1:4" x14ac:dyDescent="0.5">
      <c r="A46" s="284">
        <v>27</v>
      </c>
      <c r="B46" s="256" t="s">
        <v>468</v>
      </c>
      <c r="C46" s="304">
        <v>81</v>
      </c>
      <c r="D46" s="305">
        <v>168</v>
      </c>
    </row>
    <row r="47" spans="1:4" x14ac:dyDescent="0.5">
      <c r="A47" s="284">
        <v>28</v>
      </c>
      <c r="B47" s="256" t="s">
        <v>467</v>
      </c>
      <c r="C47" s="304">
        <v>42</v>
      </c>
      <c r="D47" s="305">
        <v>143</v>
      </c>
    </row>
    <row r="48" spans="1:4" ht="36" x14ac:dyDescent="0.5">
      <c r="A48" s="284">
        <v>29</v>
      </c>
      <c r="B48" s="256" t="s">
        <v>575</v>
      </c>
      <c r="C48" s="304">
        <v>460</v>
      </c>
      <c r="D48" s="305">
        <v>460</v>
      </c>
    </row>
    <row r="49" spans="1:4" x14ac:dyDescent="0.5">
      <c r="A49" s="284">
        <v>30</v>
      </c>
      <c r="B49" s="256" t="s">
        <v>576</v>
      </c>
      <c r="C49" s="304">
        <v>50</v>
      </c>
      <c r="D49" s="305">
        <v>50</v>
      </c>
    </row>
    <row r="50" spans="1:4" s="11" customFormat="1" ht="27.6" customHeight="1" x14ac:dyDescent="0.5">
      <c r="A50" s="376" t="s">
        <v>453</v>
      </c>
      <c r="B50" s="377"/>
      <c r="C50" s="322">
        <f>SUM(C20:C49)</f>
        <v>1946</v>
      </c>
      <c r="D50" s="322">
        <f>SUM(D20:D49)</f>
        <v>4148</v>
      </c>
    </row>
    <row r="51" spans="1:4" x14ac:dyDescent="0.5">
      <c r="B51" s="33"/>
    </row>
  </sheetData>
  <mergeCells count="4">
    <mergeCell ref="A2:C2"/>
    <mergeCell ref="B3:C3"/>
    <mergeCell ref="A1:C1"/>
    <mergeCell ref="A50:B50"/>
  </mergeCells>
  <printOptions horizontalCentered="1"/>
  <pageMargins left="0.5" right="0.21" top="1.07" bottom="0.21" header="1.21" footer="0.21"/>
  <pageSetup paperSize="9" fitToHeight="9" orientation="landscape" r:id="rId1"/>
  <headerFooter alignWithMargins="0">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G12"/>
  <sheetViews>
    <sheetView topLeftCell="A2" zoomScaleSheetLayoutView="88" workbookViewId="0">
      <selection activeCell="D6" sqref="D6:E6"/>
    </sheetView>
  </sheetViews>
  <sheetFormatPr defaultColWidth="9.28515625" defaultRowHeight="24" x14ac:dyDescent="0.6"/>
  <cols>
    <col min="1" max="1" width="37" style="48" customWidth="1"/>
    <col min="2" max="2" width="16.5703125" style="49" customWidth="1"/>
    <col min="3" max="5" width="16.42578125" style="50" customWidth="1"/>
    <col min="6" max="6" width="72.140625" style="50" customWidth="1"/>
    <col min="7" max="7" width="13.5703125" style="50" customWidth="1"/>
    <col min="8" max="16384" width="9.28515625" style="37"/>
  </cols>
  <sheetData>
    <row r="1" spans="1:7" ht="28.5" customHeight="1" x14ac:dyDescent="0.75">
      <c r="A1" s="378" t="s">
        <v>109</v>
      </c>
      <c r="B1" s="378"/>
      <c r="C1" s="378"/>
      <c r="D1" s="378"/>
      <c r="E1" s="378"/>
      <c r="F1" s="378"/>
      <c r="G1" s="378"/>
    </row>
    <row r="2" spans="1:7" s="38" customFormat="1" ht="24" customHeight="1" x14ac:dyDescent="0.6">
      <c r="A2" s="379"/>
      <c r="B2" s="379"/>
      <c r="C2" s="379"/>
      <c r="D2" s="379"/>
      <c r="E2" s="379"/>
      <c r="F2" s="379"/>
      <c r="G2" s="379"/>
    </row>
    <row r="3" spans="1:7" s="39" customFormat="1" ht="23.25" customHeight="1" x14ac:dyDescent="0.25">
      <c r="A3" s="193" t="s">
        <v>157</v>
      </c>
      <c r="B3" s="193"/>
      <c r="C3" s="193"/>
      <c r="D3" s="193"/>
      <c r="E3" s="193"/>
      <c r="F3" s="193"/>
      <c r="G3" s="193"/>
    </row>
    <row r="4" spans="1:7" s="40" customFormat="1" ht="24" customHeight="1" x14ac:dyDescent="0.25">
      <c r="A4" s="381" t="s">
        <v>478</v>
      </c>
      <c r="B4" s="381"/>
      <c r="C4" s="381"/>
      <c r="D4" s="381"/>
      <c r="E4" s="381"/>
      <c r="F4" s="381"/>
      <c r="G4" s="381"/>
    </row>
    <row r="5" spans="1:7" s="38" customFormat="1" ht="25.5" customHeight="1" x14ac:dyDescent="0.6">
      <c r="A5" s="53" t="s">
        <v>582</v>
      </c>
      <c r="B5" s="194"/>
      <c r="C5" s="194"/>
      <c r="D5" s="194"/>
      <c r="E5" s="194"/>
      <c r="F5" s="194"/>
      <c r="G5" s="194"/>
    </row>
    <row r="6" spans="1:7" s="53" customFormat="1" ht="44.25" customHeight="1" x14ac:dyDescent="0.6">
      <c r="A6" s="380" t="s">
        <v>46</v>
      </c>
      <c r="B6" s="380" t="s">
        <v>578</v>
      </c>
      <c r="C6" s="380"/>
      <c r="D6" s="382" t="s">
        <v>579</v>
      </c>
      <c r="E6" s="383"/>
      <c r="F6" s="380" t="s">
        <v>110</v>
      </c>
      <c r="G6" s="108"/>
    </row>
    <row r="7" spans="1:7" s="53" customFormat="1" x14ac:dyDescent="0.6">
      <c r="A7" s="380"/>
      <c r="B7" s="109" t="s">
        <v>34</v>
      </c>
      <c r="C7" s="109" t="s">
        <v>35</v>
      </c>
      <c r="D7" s="219" t="s">
        <v>34</v>
      </c>
      <c r="E7" s="219" t="s">
        <v>35</v>
      </c>
      <c r="F7" s="380"/>
      <c r="G7" s="108"/>
    </row>
    <row r="8" spans="1:7" s="44" customFormat="1" ht="69.75" x14ac:dyDescent="0.6">
      <c r="A8" s="42" t="s">
        <v>477</v>
      </c>
      <c r="B8" s="43">
        <v>89.8</v>
      </c>
      <c r="C8" s="43">
        <v>89.51</v>
      </c>
      <c r="D8" s="43">
        <v>74.8</v>
      </c>
      <c r="E8" s="43">
        <v>73.150000000000006</v>
      </c>
      <c r="F8" s="309" t="s">
        <v>580</v>
      </c>
      <c r="G8" s="88"/>
    </row>
    <row r="9" spans="1:7" ht="69.75" x14ac:dyDescent="0.6">
      <c r="A9" s="45" t="s">
        <v>475</v>
      </c>
      <c r="B9" s="308"/>
      <c r="C9" s="43"/>
      <c r="D9" s="43"/>
      <c r="E9" s="43"/>
      <c r="F9" s="86" t="s">
        <v>479</v>
      </c>
      <c r="G9" s="60"/>
    </row>
    <row r="10" spans="1:7" ht="69.75" x14ac:dyDescent="0.6">
      <c r="A10" s="45" t="s">
        <v>476</v>
      </c>
      <c r="B10" s="308"/>
      <c r="C10" s="43"/>
      <c r="D10" s="43"/>
      <c r="E10" s="43"/>
      <c r="F10" s="87" t="s">
        <v>480</v>
      </c>
      <c r="G10" s="60"/>
    </row>
    <row r="11" spans="1:7" ht="69.75" x14ac:dyDescent="0.6">
      <c r="A11" s="42"/>
      <c r="B11" s="308"/>
      <c r="C11" s="43"/>
      <c r="D11" s="43"/>
      <c r="E11" s="43"/>
      <c r="F11" s="47" t="s">
        <v>581</v>
      </c>
      <c r="G11" s="89"/>
    </row>
    <row r="12" spans="1:7" x14ac:dyDescent="0.2">
      <c r="A12" s="45"/>
      <c r="B12" s="308"/>
      <c r="C12" s="46"/>
      <c r="D12" s="46"/>
      <c r="E12" s="46"/>
      <c r="F12" s="47"/>
      <c r="G12" s="89"/>
    </row>
  </sheetData>
  <mergeCells count="7">
    <mergeCell ref="A1:G1"/>
    <mergeCell ref="A2:G2"/>
    <mergeCell ref="A6:A7"/>
    <mergeCell ref="B6:C6"/>
    <mergeCell ref="F6:F7"/>
    <mergeCell ref="A4:G4"/>
    <mergeCell ref="D6:E6"/>
  </mergeCells>
  <pageMargins left="0.59" right="0.21" top="0.84" bottom="0.34" header="0.2" footer="0.3"/>
  <pageSetup paperSize="9" scale="63" orientation="landscape" r:id="rId1"/>
  <headerFooter>
    <oddHeader>&amp;C&amp;P</oddHeader>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8"/>
  <sheetViews>
    <sheetView zoomScale="60" zoomScaleNormal="60" zoomScaleSheetLayoutView="100" workbookViewId="0">
      <pane xSplit="5" ySplit="6" topLeftCell="F10" activePane="bottomRight" state="frozen"/>
      <selection activeCell="F16" sqref="F16"/>
      <selection pane="topRight" activeCell="F16" sqref="F16"/>
      <selection pane="bottomLeft" activeCell="F16" sqref="F16"/>
      <selection pane="bottomRight" activeCell="E21" sqref="E21"/>
    </sheetView>
  </sheetViews>
  <sheetFormatPr defaultColWidth="9.28515625" defaultRowHeight="24" x14ac:dyDescent="0.6"/>
  <cols>
    <col min="1" max="1" width="10.85546875" style="69" customWidth="1"/>
    <col min="2" max="2" width="59.5703125" style="41" customWidth="1"/>
    <col min="3" max="3" width="21.7109375" style="41" customWidth="1"/>
    <col min="4" max="4" width="19.7109375" style="41" customWidth="1"/>
    <col min="5" max="5" width="19" style="41" customWidth="1"/>
    <col min="6" max="6" width="17.7109375" style="70" customWidth="1"/>
    <col min="7" max="7" width="20.85546875" style="70" customWidth="1"/>
    <col min="8" max="8" width="11.7109375" style="41" bestFit="1" customWidth="1"/>
    <col min="9" max="9" width="19.42578125" style="41" bestFit="1" customWidth="1"/>
    <col min="10" max="10" width="21.5703125" style="41" customWidth="1"/>
    <col min="11" max="16384" width="9.28515625" style="41"/>
  </cols>
  <sheetData>
    <row r="1" spans="1:10" x14ac:dyDescent="0.6">
      <c r="A1" s="384" t="s">
        <v>36</v>
      </c>
      <c r="B1" s="384"/>
      <c r="C1" s="384"/>
      <c r="D1" s="384"/>
      <c r="E1" s="384"/>
      <c r="F1" s="384"/>
      <c r="G1" s="384"/>
    </row>
    <row r="2" spans="1:10" ht="23.25" customHeight="1" x14ac:dyDescent="0.6">
      <c r="A2" s="385" t="s">
        <v>37</v>
      </c>
      <c r="B2" s="385"/>
      <c r="C2" s="385"/>
      <c r="D2" s="385"/>
      <c r="E2" s="385"/>
      <c r="F2" s="385"/>
      <c r="G2" s="385"/>
    </row>
    <row r="3" spans="1:10" x14ac:dyDescent="0.6">
      <c r="A3" s="386" t="s">
        <v>154</v>
      </c>
      <c r="B3" s="386"/>
      <c r="C3" s="386"/>
      <c r="D3" s="386"/>
      <c r="E3" s="386"/>
      <c r="F3" s="386"/>
      <c r="G3" s="386"/>
    </row>
    <row r="4" spans="1:10" x14ac:dyDescent="0.6">
      <c r="A4" s="387" t="s">
        <v>153</v>
      </c>
      <c r="B4" s="387"/>
      <c r="C4" s="387"/>
      <c r="D4" s="387"/>
      <c r="E4" s="387"/>
      <c r="F4" s="387"/>
      <c r="G4" s="387"/>
    </row>
    <row r="5" spans="1:10" x14ac:dyDescent="0.6">
      <c r="A5" s="388" t="s">
        <v>21</v>
      </c>
      <c r="B5" s="388" t="s">
        <v>46</v>
      </c>
      <c r="C5" s="389" t="s">
        <v>38</v>
      </c>
      <c r="D5" s="390"/>
      <c r="E5" s="390"/>
      <c r="F5" s="390"/>
      <c r="G5" s="391"/>
    </row>
    <row r="6" spans="1:10" x14ac:dyDescent="0.6">
      <c r="A6" s="388"/>
      <c r="B6" s="388"/>
      <c r="C6" s="35" t="s">
        <v>39</v>
      </c>
      <c r="D6" s="35" t="s">
        <v>40</v>
      </c>
      <c r="E6" s="35" t="s">
        <v>41</v>
      </c>
      <c r="F6" s="35" t="s">
        <v>42</v>
      </c>
      <c r="G6" s="35" t="s">
        <v>43</v>
      </c>
    </row>
    <row r="7" spans="1:10" s="53" customFormat="1" x14ac:dyDescent="0.6">
      <c r="A7" s="175">
        <v>1</v>
      </c>
      <c r="B7" s="104" t="s">
        <v>44</v>
      </c>
      <c r="C7" s="51"/>
      <c r="D7" s="51"/>
      <c r="E7" s="34"/>
      <c r="F7" s="52"/>
      <c r="G7" s="52"/>
    </row>
    <row r="8" spans="1:10" s="53" customFormat="1" x14ac:dyDescent="0.6">
      <c r="A8" s="175"/>
      <c r="B8" s="104"/>
      <c r="C8" s="51"/>
      <c r="D8" s="51"/>
      <c r="E8" s="34"/>
      <c r="F8" s="52"/>
      <c r="G8" s="52"/>
    </row>
    <row r="9" spans="1:10" s="57" customFormat="1" ht="23.25" customHeight="1" x14ac:dyDescent="0.6">
      <c r="A9" s="175">
        <v>2</v>
      </c>
      <c r="B9" s="104" t="s">
        <v>23</v>
      </c>
      <c r="C9" s="54"/>
      <c r="D9" s="54"/>
      <c r="E9" s="55"/>
      <c r="F9" s="56"/>
      <c r="G9" s="56"/>
      <c r="J9" s="58"/>
    </row>
    <row r="10" spans="1:10" x14ac:dyDescent="0.6">
      <c r="A10" s="176">
        <v>2.1</v>
      </c>
      <c r="B10" s="177" t="s">
        <v>24</v>
      </c>
      <c r="C10" s="54"/>
      <c r="D10" s="54"/>
      <c r="E10" s="59"/>
      <c r="F10" s="56"/>
      <c r="G10" s="56"/>
      <c r="J10" s="60"/>
    </row>
    <row r="11" spans="1:10" ht="48" x14ac:dyDescent="0.6">
      <c r="A11" s="176">
        <v>2.2000000000000002</v>
      </c>
      <c r="B11" s="177" t="s">
        <v>55</v>
      </c>
      <c r="C11" s="54"/>
      <c r="D11" s="54"/>
      <c r="E11" s="59"/>
      <c r="F11" s="56"/>
      <c r="G11" s="56"/>
      <c r="J11" s="60"/>
    </row>
    <row r="12" spans="1:10" x14ac:dyDescent="0.6">
      <c r="A12" s="176">
        <v>2.2999999999999998</v>
      </c>
      <c r="B12" s="177" t="s">
        <v>25</v>
      </c>
      <c r="C12" s="54"/>
      <c r="D12" s="54"/>
      <c r="E12" s="59"/>
      <c r="F12" s="56"/>
      <c r="G12" s="56"/>
      <c r="J12" s="60"/>
    </row>
    <row r="13" spans="1:10" s="53" customFormat="1" x14ac:dyDescent="0.6">
      <c r="A13" s="176">
        <v>2.4</v>
      </c>
      <c r="B13" s="177" t="s">
        <v>56</v>
      </c>
      <c r="C13" s="51"/>
      <c r="D13" s="51"/>
      <c r="E13" s="61"/>
      <c r="F13" s="62"/>
      <c r="G13" s="63"/>
    </row>
    <row r="14" spans="1:10" ht="27.75" customHeight="1" x14ac:dyDescent="0.6">
      <c r="A14" s="179"/>
      <c r="B14" s="93" t="s">
        <v>57</v>
      </c>
      <c r="C14" s="54"/>
      <c r="D14" s="54"/>
      <c r="E14" s="59"/>
      <c r="F14" s="59"/>
      <c r="G14" s="56"/>
    </row>
    <row r="15" spans="1:10" ht="24" customHeight="1" x14ac:dyDescent="0.6">
      <c r="A15" s="176"/>
      <c r="B15" s="94"/>
      <c r="C15" s="54"/>
      <c r="D15" s="54"/>
      <c r="E15" s="59"/>
      <c r="F15" s="59"/>
      <c r="G15" s="56"/>
    </row>
    <row r="16" spans="1:10" ht="24" customHeight="1" x14ac:dyDescent="0.6">
      <c r="A16" s="180">
        <v>3</v>
      </c>
      <c r="B16" s="181" t="s">
        <v>116</v>
      </c>
      <c r="C16" s="54"/>
      <c r="D16" s="54"/>
      <c r="E16" s="59"/>
      <c r="F16" s="59"/>
      <c r="G16" s="56"/>
    </row>
    <row r="17" spans="1:7" ht="24" customHeight="1" x14ac:dyDescent="0.6">
      <c r="A17" s="176">
        <v>3.1</v>
      </c>
      <c r="B17" s="94" t="s">
        <v>133</v>
      </c>
      <c r="C17" s="54"/>
      <c r="D17" s="54"/>
      <c r="E17" s="59"/>
      <c r="F17" s="59"/>
      <c r="G17" s="56"/>
    </row>
    <row r="18" spans="1:7" ht="24" customHeight="1" x14ac:dyDescent="0.6">
      <c r="A18" s="176">
        <v>3.2</v>
      </c>
      <c r="B18" s="94" t="s">
        <v>117</v>
      </c>
      <c r="C18" s="54"/>
      <c r="D18" s="54"/>
      <c r="E18" s="59"/>
      <c r="F18" s="59"/>
      <c r="G18" s="56"/>
    </row>
    <row r="19" spans="1:7" ht="24" customHeight="1" x14ac:dyDescent="0.6">
      <c r="A19" s="176">
        <v>3.3</v>
      </c>
      <c r="B19" s="94" t="s">
        <v>118</v>
      </c>
      <c r="C19" s="54"/>
      <c r="D19" s="54"/>
      <c r="E19" s="59"/>
      <c r="F19" s="59"/>
      <c r="G19" s="56"/>
    </row>
    <row r="20" spans="1:7" x14ac:dyDescent="0.6">
      <c r="A20" s="176">
        <v>3.4</v>
      </c>
      <c r="B20" s="94" t="s">
        <v>119</v>
      </c>
      <c r="C20" s="54"/>
      <c r="D20" s="54"/>
      <c r="E20" s="59"/>
      <c r="F20" s="59"/>
      <c r="G20" s="56"/>
    </row>
    <row r="21" spans="1:7" ht="30.75" x14ac:dyDescent="0.75">
      <c r="A21" s="412">
        <v>3.5</v>
      </c>
      <c r="B21" s="413" t="s">
        <v>120</v>
      </c>
      <c r="C21" s="414">
        <v>10180</v>
      </c>
      <c r="D21" s="414">
        <v>12170</v>
      </c>
      <c r="E21" s="415">
        <v>14290</v>
      </c>
      <c r="F21" s="416"/>
      <c r="G21" s="417">
        <f>SUM(C21:F21)</f>
        <v>36640</v>
      </c>
    </row>
    <row r="22" spans="1:7" ht="34.5" customHeight="1" x14ac:dyDescent="0.6">
      <c r="A22" s="176">
        <v>3.6</v>
      </c>
      <c r="B22" s="94" t="s">
        <v>121</v>
      </c>
      <c r="C22" s="54"/>
      <c r="D22" s="54"/>
      <c r="E22" s="59"/>
      <c r="F22" s="59"/>
      <c r="G22" s="56"/>
    </row>
    <row r="23" spans="1:7" ht="27" customHeight="1" x14ac:dyDescent="0.6">
      <c r="A23" s="176">
        <v>3.7</v>
      </c>
      <c r="B23" s="94" t="s">
        <v>58</v>
      </c>
      <c r="C23" s="54"/>
      <c r="D23" s="54"/>
      <c r="E23" s="59"/>
      <c r="F23" s="59"/>
      <c r="G23" s="56"/>
    </row>
    <row r="24" spans="1:7" x14ac:dyDescent="0.6">
      <c r="A24" s="176">
        <v>3.8</v>
      </c>
      <c r="B24" s="94" t="s">
        <v>158</v>
      </c>
      <c r="C24" s="54"/>
      <c r="D24" s="54"/>
      <c r="E24" s="59"/>
      <c r="F24" s="59"/>
      <c r="G24" s="56"/>
    </row>
    <row r="25" spans="1:7" ht="21.75" customHeight="1" x14ac:dyDescent="0.6">
      <c r="A25" s="176">
        <v>3.9</v>
      </c>
      <c r="B25" s="94" t="s">
        <v>59</v>
      </c>
      <c r="C25" s="54"/>
      <c r="D25" s="54"/>
      <c r="E25" s="59"/>
      <c r="F25" s="59"/>
      <c r="G25" s="56"/>
    </row>
    <row r="26" spans="1:7" ht="21.75" customHeight="1" x14ac:dyDescent="0.6">
      <c r="A26" s="182">
        <v>3.1</v>
      </c>
      <c r="B26" s="94" t="s">
        <v>60</v>
      </c>
      <c r="C26" s="54"/>
      <c r="D26" s="54"/>
      <c r="E26" s="59"/>
      <c r="F26" s="59"/>
      <c r="G26" s="56"/>
    </row>
    <row r="27" spans="1:7" ht="21.75" customHeight="1" x14ac:dyDescent="0.6">
      <c r="A27" s="182">
        <v>3.11</v>
      </c>
      <c r="B27" s="94" t="s">
        <v>61</v>
      </c>
      <c r="C27" s="54"/>
      <c r="D27" s="54"/>
      <c r="E27" s="59"/>
      <c r="F27" s="59"/>
      <c r="G27" s="56"/>
    </row>
    <row r="28" spans="1:7" ht="21.75" customHeight="1" x14ac:dyDescent="0.6">
      <c r="A28" s="182">
        <v>3.12</v>
      </c>
      <c r="B28" s="94" t="s">
        <v>134</v>
      </c>
      <c r="C28" s="54"/>
      <c r="D28" s="54"/>
      <c r="E28" s="59"/>
      <c r="F28" s="59"/>
      <c r="G28" s="56"/>
    </row>
    <row r="29" spans="1:7" ht="21.75" customHeight="1" x14ac:dyDescent="0.6">
      <c r="A29" s="182"/>
      <c r="B29" s="93" t="s">
        <v>122</v>
      </c>
      <c r="C29" s="54"/>
      <c r="D29" s="54"/>
      <c r="E29" s="59"/>
      <c r="F29" s="59"/>
      <c r="G29" s="56"/>
    </row>
    <row r="30" spans="1:7" ht="21.75" customHeight="1" x14ac:dyDescent="0.6">
      <c r="A30" s="182"/>
      <c r="B30" s="94"/>
      <c r="C30" s="54"/>
      <c r="D30" s="54"/>
      <c r="E30" s="59"/>
      <c r="F30" s="59"/>
      <c r="G30" s="56"/>
    </row>
    <row r="31" spans="1:7" ht="21.75" customHeight="1" x14ac:dyDescent="0.6">
      <c r="A31" s="175">
        <v>4</v>
      </c>
      <c r="B31" s="181" t="s">
        <v>123</v>
      </c>
      <c r="C31" s="54"/>
      <c r="D31" s="54"/>
      <c r="E31" s="59"/>
      <c r="F31" s="59"/>
      <c r="G31" s="56"/>
    </row>
    <row r="32" spans="1:7" ht="21.75" customHeight="1" x14ac:dyDescent="0.6">
      <c r="A32" s="176">
        <v>4.0999999999999996</v>
      </c>
      <c r="B32" s="94" t="s">
        <v>124</v>
      </c>
      <c r="C32" s="54"/>
      <c r="D32" s="54"/>
      <c r="E32" s="59"/>
      <c r="F32" s="59"/>
      <c r="G32" s="56"/>
    </row>
    <row r="33" spans="1:9" s="65" customFormat="1" x14ac:dyDescent="0.6">
      <c r="A33" s="176">
        <v>4.2</v>
      </c>
      <c r="B33" s="94" t="s">
        <v>125</v>
      </c>
      <c r="C33" s="54"/>
      <c r="D33" s="54"/>
      <c r="E33" s="64"/>
      <c r="F33" s="64"/>
      <c r="G33" s="56"/>
    </row>
    <row r="34" spans="1:9" s="53" customFormat="1" x14ac:dyDescent="0.6">
      <c r="A34" s="176">
        <v>4.3</v>
      </c>
      <c r="B34" s="94" t="s">
        <v>126</v>
      </c>
      <c r="C34" s="51"/>
      <c r="D34" s="51"/>
      <c r="E34" s="61"/>
      <c r="F34" s="63"/>
      <c r="G34" s="63"/>
    </row>
    <row r="35" spans="1:9" ht="23.25" customHeight="1" x14ac:dyDescent="0.6">
      <c r="A35" s="176">
        <v>4.4000000000000004</v>
      </c>
      <c r="B35" s="94" t="s">
        <v>127</v>
      </c>
      <c r="C35" s="54"/>
      <c r="D35" s="54"/>
      <c r="E35" s="59"/>
      <c r="F35" s="59"/>
      <c r="G35" s="66"/>
      <c r="I35" s="67"/>
    </row>
    <row r="36" spans="1:9" ht="21.75" customHeight="1" x14ac:dyDescent="0.6">
      <c r="A36" s="176">
        <v>4.5</v>
      </c>
      <c r="B36" s="94" t="s">
        <v>128</v>
      </c>
      <c r="C36" s="54"/>
      <c r="D36" s="54"/>
      <c r="E36" s="59"/>
      <c r="F36" s="59"/>
      <c r="G36" s="66"/>
    </row>
    <row r="37" spans="1:9" ht="21.75" customHeight="1" x14ac:dyDescent="0.6">
      <c r="A37" s="176">
        <v>4.5999999999999996</v>
      </c>
      <c r="B37" s="94" t="s">
        <v>130</v>
      </c>
      <c r="C37" s="54"/>
      <c r="D37" s="54"/>
      <c r="E37" s="59"/>
      <c r="F37" s="59"/>
      <c r="G37" s="66"/>
    </row>
    <row r="38" spans="1:9" ht="26.25" customHeight="1" x14ac:dyDescent="0.6">
      <c r="A38" s="176">
        <v>4.7</v>
      </c>
      <c r="B38" s="94" t="s">
        <v>131</v>
      </c>
      <c r="C38" s="54"/>
      <c r="D38" s="54"/>
      <c r="E38" s="59"/>
      <c r="F38" s="59"/>
      <c r="G38" s="66"/>
      <c r="I38" s="68"/>
    </row>
    <row r="39" spans="1:9" ht="23.25" customHeight="1" x14ac:dyDescent="0.6">
      <c r="A39" s="176">
        <v>4.8</v>
      </c>
      <c r="B39" s="94" t="s">
        <v>132</v>
      </c>
      <c r="C39" s="54"/>
      <c r="D39" s="54"/>
      <c r="E39" s="59"/>
      <c r="F39" s="59"/>
      <c r="G39" s="66"/>
    </row>
    <row r="40" spans="1:9" ht="21.75" customHeight="1" x14ac:dyDescent="0.6">
      <c r="A40" s="176">
        <v>4.9000000000000004</v>
      </c>
      <c r="B40" s="94" t="s">
        <v>129</v>
      </c>
      <c r="C40" s="54"/>
      <c r="D40" s="54"/>
      <c r="E40" s="59"/>
      <c r="F40" s="59"/>
      <c r="G40" s="66"/>
    </row>
    <row r="41" spans="1:9" ht="21.75" customHeight="1" x14ac:dyDescent="0.6">
      <c r="A41" s="182"/>
      <c r="B41" s="93" t="s">
        <v>135</v>
      </c>
      <c r="C41" s="54"/>
      <c r="D41" s="54"/>
      <c r="E41" s="59"/>
      <c r="F41" s="59"/>
      <c r="G41" s="66"/>
    </row>
    <row r="42" spans="1:9" ht="21.75" customHeight="1" x14ac:dyDescent="0.6">
      <c r="A42" s="182"/>
      <c r="B42" s="94"/>
      <c r="C42" s="54"/>
      <c r="D42" s="54"/>
      <c r="E42" s="59"/>
      <c r="F42" s="59"/>
      <c r="G42" s="66"/>
    </row>
    <row r="43" spans="1:9" ht="21.75" customHeight="1" x14ac:dyDescent="0.6">
      <c r="A43" s="175">
        <v>5</v>
      </c>
      <c r="B43" s="104" t="s">
        <v>113</v>
      </c>
      <c r="C43" s="54"/>
      <c r="D43" s="54"/>
      <c r="E43" s="59"/>
      <c r="F43" s="59"/>
      <c r="G43" s="66"/>
    </row>
    <row r="44" spans="1:9" x14ac:dyDescent="0.6">
      <c r="A44" s="176">
        <v>5.0999999999999996</v>
      </c>
      <c r="B44" s="94" t="s">
        <v>62</v>
      </c>
      <c r="C44" s="54"/>
      <c r="D44" s="54"/>
      <c r="E44" s="59"/>
      <c r="F44" s="59"/>
      <c r="G44" s="66"/>
    </row>
    <row r="45" spans="1:9" s="53" customFormat="1" x14ac:dyDescent="0.6">
      <c r="A45" s="176">
        <v>5.2</v>
      </c>
      <c r="B45" s="94" t="s">
        <v>63</v>
      </c>
      <c r="C45" s="51"/>
      <c r="D45" s="51"/>
      <c r="E45" s="61"/>
      <c r="F45" s="63"/>
      <c r="G45" s="63"/>
    </row>
    <row r="46" spans="1:9" x14ac:dyDescent="0.6">
      <c r="A46" s="176">
        <v>5.3</v>
      </c>
      <c r="B46" s="94" t="s">
        <v>114</v>
      </c>
      <c r="C46" s="59"/>
      <c r="D46" s="59"/>
      <c r="E46" s="59"/>
      <c r="F46" s="191"/>
      <c r="G46" s="191"/>
    </row>
    <row r="47" spans="1:9" ht="48" x14ac:dyDescent="0.6">
      <c r="A47" s="176">
        <v>5.4</v>
      </c>
      <c r="B47" s="94" t="s">
        <v>136</v>
      </c>
      <c r="C47" s="59"/>
      <c r="D47" s="59"/>
      <c r="E47" s="59"/>
      <c r="F47" s="191"/>
      <c r="G47" s="191"/>
    </row>
    <row r="48" spans="1:9" x14ac:dyDescent="0.6">
      <c r="A48" s="176">
        <v>5.5</v>
      </c>
      <c r="B48" s="94" t="s">
        <v>143</v>
      </c>
      <c r="C48" s="59"/>
      <c r="D48" s="59"/>
      <c r="E48" s="59"/>
      <c r="F48" s="191"/>
      <c r="G48" s="191"/>
    </row>
    <row r="49" spans="1:7" x14ac:dyDescent="0.6">
      <c r="A49" s="176">
        <v>5.6</v>
      </c>
      <c r="B49" s="94" t="s">
        <v>144</v>
      </c>
      <c r="C49" s="59"/>
      <c r="D49" s="59"/>
      <c r="E49" s="59"/>
      <c r="F49" s="191"/>
      <c r="G49" s="191"/>
    </row>
    <row r="50" spans="1:7" x14ac:dyDescent="0.6">
      <c r="A50" s="176">
        <v>5.7</v>
      </c>
      <c r="B50" s="94" t="s">
        <v>145</v>
      </c>
      <c r="C50" s="59"/>
      <c r="D50" s="59"/>
      <c r="E50" s="59"/>
      <c r="F50" s="191"/>
      <c r="G50" s="191"/>
    </row>
    <row r="51" spans="1:7" x14ac:dyDescent="0.6">
      <c r="A51" s="176">
        <v>5.8</v>
      </c>
      <c r="B51" s="94" t="s">
        <v>146</v>
      </c>
      <c r="C51" s="59"/>
      <c r="D51" s="59"/>
      <c r="E51" s="59"/>
      <c r="F51" s="191"/>
      <c r="G51" s="191"/>
    </row>
    <row r="52" spans="1:7" x14ac:dyDescent="0.6">
      <c r="A52" s="176">
        <v>5.9</v>
      </c>
      <c r="B52" s="94" t="s">
        <v>147</v>
      </c>
      <c r="C52" s="59"/>
      <c r="D52" s="59"/>
      <c r="E52" s="59"/>
      <c r="F52" s="191"/>
      <c r="G52" s="191"/>
    </row>
    <row r="53" spans="1:7" x14ac:dyDescent="0.6">
      <c r="A53" s="176">
        <v>6</v>
      </c>
      <c r="B53" s="94" t="s">
        <v>52</v>
      </c>
      <c r="C53" s="59"/>
      <c r="D53" s="59"/>
      <c r="E53" s="59"/>
      <c r="F53" s="191"/>
      <c r="G53" s="191"/>
    </row>
    <row r="54" spans="1:7" ht="48" x14ac:dyDescent="0.6">
      <c r="A54" s="179"/>
      <c r="B54" s="93" t="s">
        <v>115</v>
      </c>
      <c r="C54" s="59"/>
      <c r="D54" s="59"/>
      <c r="E54" s="59"/>
      <c r="F54" s="191"/>
      <c r="G54" s="191"/>
    </row>
    <row r="55" spans="1:7" x14ac:dyDescent="0.6">
      <c r="A55" s="176"/>
      <c r="B55" s="94"/>
      <c r="C55" s="59"/>
      <c r="D55" s="59"/>
      <c r="E55" s="59"/>
      <c r="F55" s="191"/>
      <c r="G55" s="191"/>
    </row>
    <row r="56" spans="1:7" x14ac:dyDescent="0.6">
      <c r="A56" s="175">
        <v>6</v>
      </c>
      <c r="B56" s="94" t="s">
        <v>53</v>
      </c>
      <c r="C56" s="59"/>
      <c r="D56" s="59"/>
      <c r="E56" s="59"/>
      <c r="F56" s="191"/>
      <c r="G56" s="191"/>
    </row>
    <row r="57" spans="1:7" ht="48" x14ac:dyDescent="0.6">
      <c r="A57" s="178"/>
      <c r="B57" s="93" t="s">
        <v>54</v>
      </c>
      <c r="C57" s="59"/>
      <c r="D57" s="59"/>
      <c r="E57" s="59"/>
      <c r="F57" s="191"/>
      <c r="G57" s="191"/>
    </row>
    <row r="58" spans="1:7" x14ac:dyDescent="0.6">
      <c r="A58" s="175"/>
      <c r="B58" s="183" t="s">
        <v>1</v>
      </c>
      <c r="C58" s="59"/>
      <c r="D58" s="59"/>
      <c r="E58" s="59"/>
      <c r="F58" s="191"/>
      <c r="G58" s="191"/>
    </row>
  </sheetData>
  <mergeCells count="7">
    <mergeCell ref="A1:G1"/>
    <mergeCell ref="A2:G2"/>
    <mergeCell ref="A3:G3"/>
    <mergeCell ref="A4:G4"/>
    <mergeCell ref="A5:A6"/>
    <mergeCell ref="B5:B6"/>
    <mergeCell ref="C5:G5"/>
  </mergeCells>
  <printOptions horizontalCentered="1"/>
  <pageMargins left="0.28000000000000003" right="0.75" top="0.56999999999999995" bottom="0.59" header="0.5" footer="0.5"/>
  <pageSetup scale="4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opLeftCell="A4" workbookViewId="0">
      <selection activeCell="F7" sqref="F7"/>
    </sheetView>
  </sheetViews>
  <sheetFormatPr defaultColWidth="9.28515625" defaultRowHeight="24" x14ac:dyDescent="0.6"/>
  <cols>
    <col min="1" max="1" width="6.28515625" style="75" customWidth="1"/>
    <col min="2" max="2" width="52.140625" style="65" customWidth="1"/>
    <col min="3" max="3" width="23.28515625" style="76" customWidth="1"/>
    <col min="4" max="4" width="13.5703125" style="76" customWidth="1"/>
    <col min="5" max="5" width="14.28515625" style="76" customWidth="1"/>
    <col min="6" max="6" width="16.85546875" style="75" customWidth="1"/>
    <col min="7" max="7" width="23.28515625" style="65" customWidth="1"/>
    <col min="8" max="16384" width="9.28515625" style="65"/>
  </cols>
  <sheetData>
    <row r="1" spans="1:7" x14ac:dyDescent="0.6">
      <c r="A1" s="392" t="s">
        <v>36</v>
      </c>
      <c r="B1" s="392"/>
      <c r="C1" s="392"/>
      <c r="D1" s="392"/>
      <c r="E1" s="392"/>
      <c r="F1" s="392"/>
    </row>
    <row r="2" spans="1:7" ht="23.25" customHeight="1" x14ac:dyDescent="0.6">
      <c r="A2" s="393" t="s">
        <v>37</v>
      </c>
      <c r="B2" s="393"/>
      <c r="C2" s="393"/>
      <c r="D2" s="393"/>
      <c r="E2" s="393"/>
      <c r="F2" s="393"/>
    </row>
    <row r="3" spans="1:7" x14ac:dyDescent="0.6">
      <c r="A3" s="394" t="s">
        <v>585</v>
      </c>
      <c r="B3" s="394"/>
      <c r="C3" s="394"/>
      <c r="D3" s="394"/>
      <c r="E3" s="394"/>
      <c r="F3" s="394"/>
    </row>
    <row r="4" spans="1:7" x14ac:dyDescent="0.6">
      <c r="A4" s="395" t="s">
        <v>481</v>
      </c>
      <c r="B4" s="395"/>
      <c r="C4" s="395"/>
      <c r="D4" s="395"/>
      <c r="E4" s="395"/>
      <c r="F4" s="395"/>
    </row>
    <row r="5" spans="1:7" ht="48" customHeight="1" x14ac:dyDescent="0.6">
      <c r="A5" s="71" t="s">
        <v>21</v>
      </c>
      <c r="B5" s="71" t="s">
        <v>482</v>
      </c>
      <c r="C5" s="310" t="s">
        <v>483</v>
      </c>
      <c r="D5" s="421" t="s">
        <v>484</v>
      </c>
      <c r="E5" s="254" t="s">
        <v>485</v>
      </c>
      <c r="F5" s="254" t="s">
        <v>486</v>
      </c>
      <c r="G5" s="311" t="s">
        <v>487</v>
      </c>
    </row>
    <row r="6" spans="1:7" s="72" customFormat="1" ht="48" customHeight="1" x14ac:dyDescent="0.6">
      <c r="A6" s="310">
        <v>1</v>
      </c>
      <c r="B6" s="312" t="s">
        <v>488</v>
      </c>
      <c r="C6" s="313"/>
      <c r="D6" s="422"/>
      <c r="E6" s="313"/>
      <c r="F6" s="314"/>
      <c r="G6" s="418" t="s">
        <v>584</v>
      </c>
    </row>
    <row r="7" spans="1:7" s="73" customFormat="1" ht="48.75" customHeight="1" x14ac:dyDescent="0.6">
      <c r="A7" s="71"/>
      <c r="B7" s="315" t="s">
        <v>586</v>
      </c>
      <c r="C7" s="313">
        <v>108810</v>
      </c>
      <c r="D7" s="423">
        <v>38717</v>
      </c>
      <c r="E7" s="313">
        <f>C7-D7</f>
        <v>70093</v>
      </c>
      <c r="F7" s="314">
        <f>D7*100/C7</f>
        <v>35.582207517691387</v>
      </c>
      <c r="G7" s="419"/>
    </row>
    <row r="8" spans="1:7" s="74" customFormat="1" ht="67.5" customHeight="1" x14ac:dyDescent="0.6">
      <c r="A8" s="255"/>
      <c r="B8" s="54" t="s">
        <v>489</v>
      </c>
      <c r="C8" s="316">
        <v>153900</v>
      </c>
      <c r="D8" s="424">
        <v>0</v>
      </c>
      <c r="E8" s="313">
        <v>165000</v>
      </c>
      <c r="F8" s="314">
        <v>0</v>
      </c>
      <c r="G8" s="420"/>
    </row>
    <row r="9" spans="1:7" x14ac:dyDescent="0.6">
      <c r="A9" s="253"/>
      <c r="B9" s="317" t="s">
        <v>490</v>
      </c>
      <c r="C9" s="318">
        <f>SUM(C7:C8)</f>
        <v>262710</v>
      </c>
      <c r="D9" s="425">
        <f>SUM(D7:D8)</f>
        <v>38717</v>
      </c>
      <c r="E9" s="313">
        <f>SUM(E7:E8)</f>
        <v>235093</v>
      </c>
      <c r="F9" s="314"/>
      <c r="G9" s="319"/>
    </row>
  </sheetData>
  <mergeCells count="5">
    <mergeCell ref="A1:F1"/>
    <mergeCell ref="A2:F2"/>
    <mergeCell ref="A3:F3"/>
    <mergeCell ref="A4:F4"/>
    <mergeCell ref="G6:G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3 rd Trimester Progress</vt:lpstr>
      <vt:lpstr>Bharit 3rd Trimester</vt:lpstr>
      <vt:lpstr>Bharit 9 monthly </vt:lpstr>
      <vt:lpstr>Nikasha_Kharcha 3rd</vt:lpstr>
      <vt:lpstr>Nine Month  nikasha</vt:lpstr>
      <vt:lpstr>Main Outcomes</vt:lpstr>
      <vt:lpstr>Pragati Napug</vt:lpstr>
      <vt:lpstr>Non tax revenue</vt:lpstr>
      <vt:lpstr>Beruju1</vt:lpstr>
      <vt:lpstr>MDAC</vt:lpstr>
      <vt:lpstr>Import Export AQO</vt:lpstr>
      <vt:lpstr>Sheet1</vt:lpstr>
      <vt:lpstr>Sheet2</vt:lpstr>
      <vt:lpstr>'Bharit 3rd Trimester'!Print_Area</vt:lpstr>
      <vt:lpstr>'Main Outcomes'!Print_Area</vt:lpstr>
      <vt:lpstr>'Nikasha_Kharcha 3rd'!Print_Area</vt:lpstr>
      <vt:lpstr>'Main Outcomes'!Print_Titles</vt:lpstr>
      <vt:lpstr>MDAC!Print_Titles</vt:lpstr>
      <vt:lpstr>'Nikasha_Kharcha 3rd'!Print_Titles</vt:lpstr>
      <vt:lpstr>'Pragati Napug'!Print_Titles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2026-04-15T05:07:09Z</dcterms:modified>
</cp:coreProperties>
</file>