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40" windowWidth="18820" windowHeight="58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146" i="1" l="1"/>
  <c r="L146" i="1"/>
  <c r="J146" i="1"/>
  <c r="I146" i="1"/>
  <c r="G146" i="1"/>
  <c r="N145" i="1"/>
  <c r="L145" i="1"/>
  <c r="J145" i="1"/>
  <c r="I145" i="1"/>
  <c r="G145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N20" i="1"/>
  <c r="L20" i="1"/>
  <c r="J20" i="1"/>
  <c r="I20" i="1"/>
  <c r="H20" i="1"/>
  <c r="G20" i="1"/>
  <c r="F20" i="1"/>
  <c r="F146" i="1" s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F10" i="1"/>
  <c r="K9" i="1"/>
  <c r="F9" i="1"/>
</calcChain>
</file>

<file path=xl/sharedStrings.xml><?xml version="1.0" encoding="utf-8"?>
<sst xmlns="http://schemas.openxmlformats.org/spreadsheetml/2006/main" count="429" uniqueCount="298">
  <si>
    <t>चौथो त्रैमासिक प्रगति प्रतिवेदन</t>
  </si>
  <si>
    <t>आ.व. २०८२/८३</t>
  </si>
  <si>
    <r>
      <t>बजेट उपशीर्षक नं :</t>
    </r>
    <r>
      <rPr>
        <sz val="9"/>
        <rFont val="Preeti"/>
      </rPr>
      <t xml:space="preserve"> ३१२०२११०३</t>
    </r>
  </si>
  <si>
    <t>मन्त्रालय :कृषि तथा पशुपन्छी विकास मन्त्रालय</t>
  </si>
  <si>
    <t>कार्यालय/ आयोजनाको नाम : पशुपन्छी रोग अन्वेषण प्रयोगशाला, सुर्खेत ।</t>
  </si>
  <si>
    <t>क्र.स.</t>
  </si>
  <si>
    <t>कार्यक्रम / क्रियाकलाप</t>
  </si>
  <si>
    <t>खर्च शीर्षक</t>
  </si>
  <si>
    <t>इकाई</t>
  </si>
  <si>
    <t>बार्षिक लक्ष्य</t>
  </si>
  <si>
    <t>चौथो त्रैमासिक लक्ष्य</t>
  </si>
  <si>
    <t>चौथो त्रैमासिक प्रगति</t>
  </si>
  <si>
    <t>बार्षिक प्रगति</t>
  </si>
  <si>
    <t>कैफियत</t>
  </si>
  <si>
    <t>परिमाण</t>
  </si>
  <si>
    <t>भार</t>
  </si>
  <si>
    <t>बजेट</t>
  </si>
  <si>
    <t>भारित प्रगति</t>
  </si>
  <si>
    <t>अ) पूँजीगत खर्च अन्तर्गतका कार्यक्रमहरु</t>
  </si>
  <si>
    <t>११.१.२.८५८</t>
  </si>
  <si>
    <t>विगत आ.व. को वायरहाउस माथी तला थप कार्यक्रम अन्तरगतको अन्तिम बिल भुक्तानी गर्ने</t>
  </si>
  <si>
    <t>पटक</t>
  </si>
  <si>
    <t>११.१.२.८७९</t>
  </si>
  <si>
    <t>प्रयोगशाला भवन माथि Teaching Lab बनाउन Prefabricated Structure निर्माण( .. )</t>
  </si>
  <si>
    <t>११.३.७.१६१९</t>
  </si>
  <si>
    <t>प्रयोगशालामा सफ्टवयर संचालनको लागि आवस्यक डेक्सटप कम्प्युटर 3 तथा प्रिन्टर 2 खरिद( .. )</t>
  </si>
  <si>
    <t>११.३.७.१६१८</t>
  </si>
  <si>
    <t>कार्यालयको तालिमहलमा ए सी खरिद तथा जडान( .. )</t>
  </si>
  <si>
    <t>संख्या</t>
  </si>
  <si>
    <t>११.३.७.१६२५</t>
  </si>
  <si>
    <t>सेरोलोजि र मोलिकुलर युनिटको लागि Single/Multichannel/Micropipette/ ELISA plate Shaker खरिद( .. )</t>
  </si>
  <si>
    <t>११.३.७.१६२०</t>
  </si>
  <si>
    <t>Modular Lab मा आवस्यक फर्निचर तथा कार्पेटिङ्ग ब्यवस्थापन गर्ने (फर्निचर तथा फिक्सचर)( .. )</t>
  </si>
  <si>
    <t>११.३.११.१२६९</t>
  </si>
  <si>
    <t>सोमाटिक सेल काउन्टर खरीद( .. )</t>
  </si>
  <si>
    <t>११.३.११.१२७१</t>
  </si>
  <si>
    <t>हेमाटोलोजि शाखाको लागि आवस्यक हेमाटोएनालाइजर खरिद तथा जडान( .. )</t>
  </si>
  <si>
    <t>११.३.११.१२७०</t>
  </si>
  <si>
    <t>सेरोलोजि युनिटको लागि ELISA Washer खरिद( .. )</t>
  </si>
  <si>
    <t>११.३.२२.१२७८</t>
  </si>
  <si>
    <t>प्रयोगशालामा आवस्यक Centrifuge मेशिन खरिद तथा जडान( .. )</t>
  </si>
  <si>
    <t>११.३.२२.१३५६</t>
  </si>
  <si>
    <t>ई-हाजिरी मेसिन खरिद तथा जडान</t>
  </si>
  <si>
    <t>क) पूँजीगत खर्च कार्यक्रमको जम्मा:</t>
  </si>
  <si>
    <t>आ) चालु खर्च अन्तर्गतका कार्यक्रमहरु</t>
  </si>
  <si>
    <t>१.१.१.६</t>
  </si>
  <si>
    <t>रा.प.अनं. प्रथम</t>
  </si>
  <si>
    <t>जना</t>
  </si>
  <si>
    <t>१.१.१.७</t>
  </si>
  <si>
    <t>रा.प.अनं.द्वितीय</t>
  </si>
  <si>
    <t>१.१.१.२५</t>
  </si>
  <si>
    <t>ह.स.चा. पाँचौं स्तर</t>
  </si>
  <si>
    <t>१.१.१.३०</t>
  </si>
  <si>
    <t>का. स. पाँचौं स्तर</t>
  </si>
  <si>
    <t>१.१.१.९९</t>
  </si>
  <si>
    <t>रा प तृ प्रा‌</t>
  </si>
  <si>
    <t>१.१.१.१००</t>
  </si>
  <si>
    <t>रा.प.द्धित्तिया प्रा</t>
  </si>
  <si>
    <t>१.३.१.१</t>
  </si>
  <si>
    <t>निजामती कर्मचारीहरुको पोशाक खर्च</t>
  </si>
  <si>
    <t>१.२.२.१</t>
  </si>
  <si>
    <t>स्थायी कर्मचारीको महंगी भत्ता</t>
  </si>
  <si>
    <t>१.२.८.१</t>
  </si>
  <si>
    <t>प्रसुती स्याहार भत्ता( .. )</t>
  </si>
  <si>
    <t>१.२.१०.३१</t>
  </si>
  <si>
    <t>कार्यालयको सुरक्षार्थ खटीदाको पालोपहरा( .. )</t>
  </si>
  <si>
    <t>१.६.४.१</t>
  </si>
  <si>
    <t>कर्मचारीको योगदानमा आधारित वीमा कोष खर्च</t>
  </si>
  <si>
    <t>२.१.१.१</t>
  </si>
  <si>
    <t>धाराको महसुल</t>
  </si>
  <si>
    <t>२.१.२.२३</t>
  </si>
  <si>
    <t>बिधुत महसुल थ्री फेज लाईन</t>
  </si>
  <si>
    <t>महिना</t>
  </si>
  <si>
    <t>२.१.३.१</t>
  </si>
  <si>
    <t>जारको पिउने पानी</t>
  </si>
  <si>
    <t>जार</t>
  </si>
  <si>
    <t>२.१.६.१</t>
  </si>
  <si>
    <t>टेलिफोन महसुल</t>
  </si>
  <si>
    <t>२.१.७.१</t>
  </si>
  <si>
    <t>ईमेल/ इन्टरनेट/वेवसाइट महसुल</t>
  </si>
  <si>
    <t>२.१.९.१</t>
  </si>
  <si>
    <t>हुलाक/कुरियर खर्च</t>
  </si>
  <si>
    <t>२.२.२.२</t>
  </si>
  <si>
    <t>पेट्रोल- दुई पाङ्ग्रे( .. )</t>
  </si>
  <si>
    <t>लीटर</t>
  </si>
  <si>
    <t>२.२.२.५</t>
  </si>
  <si>
    <t>अनुगमनमा प्रयोगहुने गाडीको इन्धन</t>
  </si>
  <si>
    <t>२.२.२.४९२</t>
  </si>
  <si>
    <t>पशुपन्छीहरुको रोग सभिलेन्स तथा अन्वेषण गर्न सवारी साधनका लागि इन्धन( .. )</t>
  </si>
  <si>
    <t>२.२.२.४९३</t>
  </si>
  <si>
    <t>भेट्नरी प्रयोगशाला एम्वुलेन्सका लागि आवस्यक पर्ने इन्धन( .. )</t>
  </si>
  <si>
    <t>२.२.२.४९४</t>
  </si>
  <si>
    <t>राष्ट्रिय रोग नियन्त्रण कार्यक्रम अन्तरगत सिरोमनिटोरिङ्ग लगायतका कार्यक्रम सचालन गर्न चार पाग्रे सवारी साधनका लागि इन्धन (कार्यालय प्रयोजन)( .. )</t>
  </si>
  <si>
    <t>२.२.२.४९५</t>
  </si>
  <si>
    <t>दुइ पाङ्गग्रे तथा चार पाङग्रे सवारी साधनका लागि आवस्यक मो‍विल( .. )</t>
  </si>
  <si>
    <t>२.३.१.३</t>
  </si>
  <si>
    <t>दुई पाङ्ग्रे सवारी साधन मर्मत खर्च</t>
  </si>
  <si>
    <t>वटा</t>
  </si>
  <si>
    <t>२.३.१.५०</t>
  </si>
  <si>
    <t>चार पांग्रे सवारी साधन मर्मत</t>
  </si>
  <si>
    <t>२.९.१.१</t>
  </si>
  <si>
    <t>मोटरसाइकलको तेस्रो पक्ष बीमा (अन्य बीमा तेस्रो पक्ष)</t>
  </si>
  <si>
    <t>२.९.१.२</t>
  </si>
  <si>
    <t>गाडीको तेस्रो पक्ष बीमा (अन्य बीमा तेस्रो पक्ष )</t>
  </si>
  <si>
    <t>२.९.१.४</t>
  </si>
  <si>
    <t>सवारी साधन कर ( बीमा सवारी साधन)</t>
  </si>
  <si>
    <t>२.९.४.३८</t>
  </si>
  <si>
    <t>प्रयोगशालामा पालिएका भेडा/थुमाको बिमा( .. )</t>
  </si>
  <si>
    <t>२.३.२.१</t>
  </si>
  <si>
    <t>कम्प्यूटर/ल्यापटप मर्मत खर्च</t>
  </si>
  <si>
    <t>२.३.२.११</t>
  </si>
  <si>
    <t>फर्निचर मर्मत</t>
  </si>
  <si>
    <t>२.३.२.४१४</t>
  </si>
  <si>
    <t>ल्यावमा प्रयोग हुने उपकरणहरु तथा अन्य सामाग्री मर्मत तथा सम्भार Autoclave,BioSafety cabinet, analyzers (मेशिनरी तथा औजार मर्मत सम्भार तथा सञ्चालन खर्च)( .. )</t>
  </si>
  <si>
    <t>२.३.२.४१५</t>
  </si>
  <si>
    <t>प्रयोगशालामा रहेको जेनेटर मर्मत खर्च( .. )</t>
  </si>
  <si>
    <t>२.३.२.४४३</t>
  </si>
  <si>
    <t>प्रयोगशालामा रहेको Distil water plant मर्मत( .. )</t>
  </si>
  <si>
    <t>२.३.९.४५४</t>
  </si>
  <si>
    <t>निर्मित सार्वजनिक सम्पत्तिको मर्मत सम्भार खर्च ( वाईरिङ्ग, अर्थिङ्ग विधुतिय उपकरण रङरोगन )( .. )</t>
  </si>
  <si>
    <t>२.४.१.४</t>
  </si>
  <si>
    <t>कार्यालयको लागि स्टेसनरी, टोनर तथा अन्य मालसामान</t>
  </si>
  <si>
    <t>पटक/संख्या</t>
  </si>
  <si>
    <t>२.९.५.३१</t>
  </si>
  <si>
    <t>प्रयोगशालामा पालिएका भेडाको आहारा</t>
  </si>
  <si>
    <t>के. जी.</t>
  </si>
  <si>
    <t>२.४.११.२</t>
  </si>
  <si>
    <t>पत्रपत्रिका तथा पुस्तिका खरीद तथा कृषि सम्बन्धि पत्रिका खरिद र विज्ञापन भुक्त( 50 Unmixed Gon 15 )</t>
  </si>
  <si>
    <t>२.२.३.८</t>
  </si>
  <si>
    <t>जेनेरेटरको लागि डिजेल</t>
  </si>
  <si>
    <t>२.२.३.५७</t>
  </si>
  <si>
    <t>प्रयोगशालाका लागि ग्यास सिलिण्डर खरिद र रिफिल</t>
  </si>
  <si>
    <t>२.४.१३.१</t>
  </si>
  <si>
    <t>कार्यालयमा दैनिक पत्र पत्रिका तथा कृषि सम्बन्धि पत्रिका ग्राहक</t>
  </si>
  <si>
    <t>२.५.४.१३</t>
  </si>
  <si>
    <t>वेभसाईट नविकरण तथा अपडेट</t>
  </si>
  <si>
    <t>२.५.७.३</t>
  </si>
  <si>
    <t>कार्यालय सहयोगी सेवा करारमा लिने</t>
  </si>
  <si>
    <t>२.५.७.५</t>
  </si>
  <si>
    <t>सेवा करारका कर्मचारीलाई पोशाक खर्च</t>
  </si>
  <si>
    <t>२.५.७.४४८</t>
  </si>
  <si>
    <t>प्रयोगशालामा भएको एम्बुलेनसको लागि हलुका सवाचरी चालक ( ब्यक्ति करार)( .. )</t>
  </si>
  <si>
    <t>२.५.८.९</t>
  </si>
  <si>
    <t>इन्टरनेट लगायत इलेक्ट्रिकल सामान (कम्प्युटर, फ्याक्स,फोटोकपी, प्रिन्टर) को स्याहार संभार र व्यवस्थापन (सेवा करार)( .. )</t>
  </si>
  <si>
    <t>२.६.२.१७२</t>
  </si>
  <si>
    <t>प्रदेश तथा स्थानिय तहका प्रयोगशालामा कार्यरत सहायक स्तरका कर्मचारिहरुका लागि रोग निदान तथा प्रयोगशाला प्रविधि तालिम २ हप्ते( .. )</t>
  </si>
  <si>
    <t>२.७.१८.२३५९</t>
  </si>
  <si>
    <t>शव परिक्षण( .. )</t>
  </si>
  <si>
    <t>२.७.१८.२३५८</t>
  </si>
  <si>
    <t>ब्लोड प्रोटोजोआ पहिचान( .. )</t>
  </si>
  <si>
    <t>२.७.१८.२३५६</t>
  </si>
  <si>
    <t>परजिविको इ पि जि गणना( .. )</t>
  </si>
  <si>
    <t>२.७.१८.२३५७</t>
  </si>
  <si>
    <t>स्किन स्क्रयापिंग परिक्षण( .. )</t>
  </si>
  <si>
    <t>२.७.१८.२३६०</t>
  </si>
  <si>
    <t>पिसाव परिक्षण( .. )</t>
  </si>
  <si>
    <t>२.७.१८.२३६१</t>
  </si>
  <si>
    <t>क्लिनिकल हेमाटोलोजिकल परिक्षण( .. )</t>
  </si>
  <si>
    <t>२.७.१८.२३६३</t>
  </si>
  <si>
    <t>बायोकेमिकल परिक्षण (क्याल्सियम,फस्फोरस, ग्लुकोज, प्रोटिन )( .. )</t>
  </si>
  <si>
    <t>२.७.१८.२३६४</t>
  </si>
  <si>
    <t>पन्छीमा माइकोप्लाज्मा परिक्षण( .. )</t>
  </si>
  <si>
    <t>२.७.१८.२३६५</t>
  </si>
  <si>
    <t>दुधको सि एम टी परिक्षण तथा अन्वेषण( .. )</t>
  </si>
  <si>
    <t>२.७.१८.२३६६</t>
  </si>
  <si>
    <t>Anaerobic bacteria culture and isolating( .. )</t>
  </si>
  <si>
    <t>२.७.१८.२३६७</t>
  </si>
  <si>
    <t>जिवाणु कल्चर पहिचान तथा एन्टीबायोटिक सेन्सिटिभिटी परिक्षण( .. )</t>
  </si>
  <si>
    <t>२.७.१८.२३६९</t>
  </si>
  <si>
    <t>ढुसीको कल्चर पहिचान परिक्षण( .. )</t>
  </si>
  <si>
    <t>२.७.१८.२३७४</t>
  </si>
  <si>
    <t>पि पि आर रोग निदान (पेनसाइड परिक्षण/रेपिड टेष्ट)( .. )</t>
  </si>
  <si>
    <t>२.७.१८.२३७३</t>
  </si>
  <si>
    <t>कुकुरहरुको नमुना परिक्षण- डिस्टेम्पर पार्भो कोरोना आदी( .. )</t>
  </si>
  <si>
    <t>२.७.१८.२३७२</t>
  </si>
  <si>
    <t>पन्छीहरुमा रानीखेत रोग परिक्षण( .. )</t>
  </si>
  <si>
    <t>२.७.१८.२३७९</t>
  </si>
  <si>
    <t>पशुपन्छी रोगहरुको पि सि आर प्रविधिबाट परिक्षण PPR( .. )</t>
  </si>
  <si>
    <t>२.७.१८.२३७१</t>
  </si>
  <si>
    <t>पन्छीहरुमा गम्बारो रोग परिक्षण( .. )</t>
  </si>
  <si>
    <t>२.७.१८.२३७८</t>
  </si>
  <si>
    <t>पशुपन्छीका बिभिन्न रोगको इलाइजा बिधिबाट परिक्षण( .. )</t>
  </si>
  <si>
    <t>२.७.१८.२३७६</t>
  </si>
  <si>
    <t>खोरेत रोग निदान (NSP ELISA) गाई भैँसी भेडा बाख्रा( ,, )</t>
  </si>
  <si>
    <t>२.७.१८.२३७७</t>
  </si>
  <si>
    <t>Enterotoxaemia रोग निदान (NSP ELISA) भेडा बाख्रा( .. )</t>
  </si>
  <si>
    <t>२.७.१८.२३८५</t>
  </si>
  <si>
    <t>भेडा बाख्रामा आन्तरिक परजिवि सर्भिलेन्स (इ पि जी र लार्भा कल्चर)( .. )</t>
  </si>
  <si>
    <t>२.७.१८.२३८९</t>
  </si>
  <si>
    <t>मध्यवर्ति क्षेत्र (बर्दिया र बाँके रा नि ) मा पशुहरुको रोग सर्भिलेन्स तथा अन्वेषण गर्ने( .. )</t>
  </si>
  <si>
    <t>२.७.१८.२३८८</t>
  </si>
  <si>
    <t>Q fever, Toxoplasma को सर्भिलेन्स( .. )</t>
  </si>
  <si>
    <t>२.७.१८.२३८७</t>
  </si>
  <si>
    <t>कुखुराहरुमा Active AMR Surveillance गर्ने( .. )</t>
  </si>
  <si>
    <t>२.७.१८.२३८६</t>
  </si>
  <si>
    <t>नियमित माछाको रोग परिक्षण गर्ने( .. )</t>
  </si>
  <si>
    <t>२.७.१८.२३८४</t>
  </si>
  <si>
    <t>BSE सर्भिलेन्सको लागि नमुना संकलन तथा संप्रेषण गर्ने( .. )</t>
  </si>
  <si>
    <t>२.७.१८.२३८३</t>
  </si>
  <si>
    <t>Glanders सर्भिलेन्सको लागि नमुना संकलन तथा संप्रेषण गर्ने( .. )</t>
  </si>
  <si>
    <t>२.७.१८.२३८२</t>
  </si>
  <si>
    <t>खोरेत रोग सर्भिलेन्स तथा अन्वेषण गर्ने( .. )</t>
  </si>
  <si>
    <t>२.७.१८.२३८१</t>
  </si>
  <si>
    <t>दुधालु गाइ तथा भैसिमा सब क्लिनीकल मास्टाइटिस सर्भिलेन्स तथा अन्वेषण( .. )</t>
  </si>
  <si>
    <t>२.७.१८.२३८०</t>
  </si>
  <si>
    <t>पशुपन्छीका विभिन्न रोगहरुका नमूना थप परिक्षणको लागि केन्द्रीय प्रयोगशालामा सम्प्रेषण गर्ने( .. )</t>
  </si>
  <si>
    <t>२.७.१८.२३९५</t>
  </si>
  <si>
    <t>राष्ट्रिय पि पि आर रोग नियन्त्रण कार्यक्रम अन्तर्गत सिरोमोनिटरिड्गका लागि नमूना संकलन तथा परिक्षण( .. )</t>
  </si>
  <si>
    <t>२.७.१८.२३९१</t>
  </si>
  <si>
    <t>एभियन इन्फ्लुएन्जा तथा रानीखेत रोग सर्भिलेन्स तथा अन्वेषण (रेपिड टेस्ट)( .. )</t>
  </si>
  <si>
    <t>२.७.१८.२३९२</t>
  </si>
  <si>
    <t>पशुहरुमा रेविज परिक्षण (रेपिड टेस्ट)( .. )</t>
  </si>
  <si>
    <t>२.७.१८.२३९३</t>
  </si>
  <si>
    <t>पशुहरुमा ब्रुसेला परिक्षण milk ring test, RBPT( .. )</t>
  </si>
  <si>
    <t>२.७.१८.२३९४</t>
  </si>
  <si>
    <t>पंक्षीहरुमा साल्मोनेला परिक्षण( .. )</t>
  </si>
  <si>
    <t>२.७.१८.२३९०</t>
  </si>
  <si>
    <t>पशुपक्षिंहरुमा महामारी रोग अन्वेषण तथा नियन्त्रण( .. )</t>
  </si>
  <si>
    <t>२.७.१८.२४१६</t>
  </si>
  <si>
    <t>राष्ट्रिय खोरेत रोग नियन्त्रण कार्यक्रम अन्तर्गत सिरोमोनिटरिड्गका लागि नमूना संकलन तथा परिक्षण( .. )</t>
  </si>
  <si>
    <t>२.७.१८.२४१७</t>
  </si>
  <si>
    <t>प्रयोगशाला बुलेटिन प्रकाशन( .. )</t>
  </si>
  <si>
    <t>२.७.१८.२४१९</t>
  </si>
  <si>
    <t>प्रयोगशालाको बार्षिक पुस्तिका प्रकाशन तथा संप्रेषण( .. )</t>
  </si>
  <si>
    <t>२.७.१८.२४१८</t>
  </si>
  <si>
    <t>प्रदेश स्तरिय Disease Profile तयार गर्ने( .. )</t>
  </si>
  <si>
    <t>२.७.१८.२४२४</t>
  </si>
  <si>
    <t>प्रयोगशाला सम्वन्धि Knowledge Sharing Program( .. )</t>
  </si>
  <si>
    <t>२.७.१८.२४४८</t>
  </si>
  <si>
    <t>दुध र मासुमा भेटेरिनरी Drug Residue गर्ने( .. )</t>
  </si>
  <si>
    <t>२.७.१८.२५१४</t>
  </si>
  <si>
    <t>खोरेत रोग मुक्त प्रस्तावित वा सम्भावित जोन क्षेत्रमा खोरेत खोपको प्रभावकारीता परिक्षणका लागी नमुना संकलन, सामाग्री व्यवस्थापन र प्रयोगशाला परिक्षण</t>
  </si>
  <si>
    <t>२.७.२५.२१९४</t>
  </si>
  <si>
    <t>प्रदेश तथा स्थानिय तहमा रहेका पशु सेवा प्राविधिकहरुलइ भेटेरिनरी प्रयोगशाला प्रविधि हस्तान्तरण( .. )</t>
  </si>
  <si>
    <t>२.७.२५.२१९३</t>
  </si>
  <si>
    <t>सरकारी फार्ममा रहेका पशुहरुमा बिभिन्न माहामारी जन्य रोगको सर्भिलेन्स गर्ने( .. )</t>
  </si>
  <si>
    <t>२.७.२५.२१९२</t>
  </si>
  <si>
    <t>प्रादेशिकस्तर रेविज पि पि आर तथा खोरेत भ्याक्सिन बैंक व्यवस्थापन कार्यक्रम( .. )</t>
  </si>
  <si>
    <t>२.७.२५.२१९८</t>
  </si>
  <si>
    <t>प्रयोगशालामा कार्यरत कर्मचारीहरुको लागि स्वास्थ्य परिक्षण( .. )</t>
  </si>
  <si>
    <t>२.७.२५.२१९५</t>
  </si>
  <si>
    <t>बगैचा तथा कार्यालय परिसर व्यवस्थापन( .. )</t>
  </si>
  <si>
    <t>२.७.२५.२१९७</t>
  </si>
  <si>
    <t>पशुपन्छीहरुको माहामारी तथा आकास्मीक रोग रोकथाम र नियन्त्रण सम्बन्धी सरोकारवालासंग समन्वय बैठक( .. )</t>
  </si>
  <si>
    <t>२.७.२५.२१९६</t>
  </si>
  <si>
    <t>पशुजन्य रोगहरु तथा प्रयोगशाला सम्बन्धी फ्लेक्स छपाइ( .. )</t>
  </si>
  <si>
    <t>२.८.१.१२०४</t>
  </si>
  <si>
    <t>केन्द्रीय तथा प्रदेशस्तरीय योजना तर्जुमा, प्रगति समिक्षा तथा अन्य गोष्ठीमा सहभागि हुने भ्रमण खर्च( .. )</t>
  </si>
  <si>
    <t>२.८.१.१२०२</t>
  </si>
  <si>
    <t>आधारभूत प्रयोगशालाहरुको स्तरोन्नतीका लागि प्रविधि हस्तान्तरण कार्यक्रम संचालनमा जाँदाको भ्रमण खर्च( .. )</t>
  </si>
  <si>
    <t>२.८.१.१२०६</t>
  </si>
  <si>
    <t>अन्तरप्रयोगशाला भ्रमण तथा अनुभव आदन प्रदान कार्यक्रम भ्रमण खर्च( .. )</t>
  </si>
  <si>
    <t>२.८.१.१२०१</t>
  </si>
  <si>
    <t>स्थानियक तह र प्रदेशहरुमा संचालनमा रहेका प्रयोगशालाहरुको अनुगमन निरिक्षण भ्रमण खर्च( .. )</t>
  </si>
  <si>
    <t>२.८.२.६२६</t>
  </si>
  <si>
    <t>दुधालु गाइ तथा भैसिमा सब क्लिनीकल मस्टाइटिस अन्वेषण कार्यक्रममा जाँदाको भ्रमण खर्च( .. )</t>
  </si>
  <si>
    <t>२.८.२.६२७</t>
  </si>
  <si>
    <t>खोरेत रोग सर्भिलेन्स तथा अन्वेषण गर्ने कार्यक्रममा जाँदाको भ्रमण खर्च( .. )</t>
  </si>
  <si>
    <t>२.८.२.६२८</t>
  </si>
  <si>
    <t>सरकारी फार्ममा रहेका पशुहरुमा बिभिन्न माहामारी जन्य रोगको सर्भिलेन्स गर्न जाँदाको भ्रमण खर्च( .. )</t>
  </si>
  <si>
    <t>२.८.२.६२९</t>
  </si>
  <si>
    <t>भेडा बाख्रामा परजिवि सर्भिलेन्स तथा अन्बेषण गर्ने भ्रमण खर्च( .. )</t>
  </si>
  <si>
    <t>२.८.२.६३०</t>
  </si>
  <si>
    <t>मध्यवर्ति क्षेत्र (बर्दिया र बाँके रा नि ) मा पशुहरुको रोग सर्भिलेन्स तथा अन्वेषण गर्न जाँदाको भ्रमण खर्च( .. )</t>
  </si>
  <si>
    <t>२.८.२.६३१</t>
  </si>
  <si>
    <t>माछाको रोग सर्भिलेन्स तथा अन्वेषण गर्ने भ्रमण खर्च( .. )</t>
  </si>
  <si>
    <t>२.८.२.६३२</t>
  </si>
  <si>
    <t>प्रादेशिकस्तरको आकस्मिक रोग अन्वेषण टोली व्यवस्थापनको लागि भ्रमण खर्च( .. )</t>
  </si>
  <si>
    <t>२.८.२.६३३</t>
  </si>
  <si>
    <t>पशुपक्षिंहरुमा महामारी रोग अन्वेषण तथा नियन्त्रण भ्रमण खर्च( .. )</t>
  </si>
  <si>
    <t>२.८.२.६३४</t>
  </si>
  <si>
    <t>एभियन इन्फ्लूयन्जा तथा रानीखेत रोग सर्भिलेन्स तथा अन्वेषण भ्रमण खर्च( .. )</t>
  </si>
  <si>
    <t>२.८.२.६३५</t>
  </si>
  <si>
    <t>राष्ट्रिय पि पि आर रोग नियन्त्रण कार्यक्रम अन्तर्गत सिरोमोनिटरिड्गका लागि नमूना संकलन तथा परिक्षण भ्रमण खर्च( .. )</t>
  </si>
  <si>
    <t>२.८.२.६३६</t>
  </si>
  <si>
    <t>राष्ट्रिय खोरेत रोग नियन्त्रण कार्यक्रम अन्तर्गत सिरोमोनिटरिड्गका लागि नमूना संकलन तथा परिक्षण भ्रमण खर्च( .. )</t>
  </si>
  <si>
    <t>२.८.२.६३७</t>
  </si>
  <si>
    <t>पशुपन्छीका विभिन्न रोगहरुका नमूना संकलन तथा थप परिक्षणको लागि केन्द्रीय प्रयोगशालामा सम्प्रेषण गर्ने भ्रमण खर्च( .. )</t>
  </si>
  <si>
    <t>२.८.२.६३८</t>
  </si>
  <si>
    <t>मन्त्रालय, विभाग, सि. भि. एल. आदिमा प्रशासनिक कार्यकालागि जाँदाको भ्रमण खर्च( .. )</t>
  </si>
  <si>
    <t>२.८.२.६३९</t>
  </si>
  <si>
    <t>Q fever, Toxoplasma को सर्भिलेन्स गर्न जाँदाको भ्रमण खर्च( .. )</t>
  </si>
  <si>
    <t>२.९.६.४</t>
  </si>
  <si>
    <t>कार्यालयमा दैनिक चियापान खर्च तथा अन्य भैपरि आउने विविध खर्च</t>
  </si>
  <si>
    <t>७.२.९.६७</t>
  </si>
  <si>
    <t>पशुपन्छीहरुको रोग सर्भिलेन्स तथा अन्वेषण कार्यका लागी औषधि खरिद( .. )</t>
  </si>
  <si>
    <t>७.२.९.६८</t>
  </si>
  <si>
    <t>पशुपन्छीहरुको माहामारी तथा आकास्मीक रोग अन्वेषण र नियन्त्रणका लागि आवस्यक औषधि खरिद( . )</t>
  </si>
  <si>
    <t>७.२.९.६९</t>
  </si>
  <si>
    <t>राष्ट्रिय पि.पि.आर, vf]/]t, अन्य रोगहरुको सिरोमनिटरिंगको लागि नमूना संकलन तथा परिक्षण कार्यक्रमको लागी औषधि खरिद( .. )</t>
  </si>
  <si>
    <t>राष्ट्रिय खोरेत रोग नियन्त्रण कार्यक्रम</t>
  </si>
  <si>
    <t>पेट्रोल- दुई पाङ्ग्रे</t>
  </si>
  <si>
    <t>२.३.१.२</t>
  </si>
  <si>
    <t>हलुका सवारी साधन मर्मत खर्च</t>
  </si>
  <si>
    <t>२.७.१८.२५१०</t>
  </si>
  <si>
    <t>खोरेत रोग मुक्त प्रस्तावित वा सम्भावित जोन क्षेत्रमा खोरेत रोगको नियन्त्रणको लागी खोरेत रोग सर्भिलेन्स, आउटब्रेक अन्वेषण, नमुना संकलन, सामाग्री व्यवस्थापन र प्रयोगशाला परिक्षण</t>
  </si>
  <si>
    <t>चालु खर्च कार्यक्रमको जम्मा:</t>
  </si>
  <si>
    <t>कुल जम्मा खर्च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</si>
</sst>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00439]0"/>
    <numFmt numFmtId="165" formatCode="[$-4000439]0.##"/>
    <numFmt numFmtId="166" formatCode="[$-4000439]0.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Kalimati"/>
      <charset val="1"/>
    </font>
    <font>
      <sz val="9"/>
      <name val="Kalimati"/>
      <charset val="1"/>
    </font>
    <font>
      <sz val="10"/>
      <name val="Kalimati"/>
      <charset val="1"/>
    </font>
    <font>
      <sz val="9"/>
      <name val="Preeti"/>
    </font>
    <font>
      <b/>
      <sz val="9"/>
      <color theme="1"/>
      <name val="Kalimati"/>
      <charset val="1"/>
    </font>
    <font>
      <b/>
      <sz val="10"/>
      <color theme="1"/>
      <name val="Kalimati"/>
      <charset val="1"/>
    </font>
    <font>
      <sz val="9"/>
      <color theme="1"/>
      <name val="Kalimati"/>
      <charset val="1"/>
    </font>
    <font>
      <sz val="10"/>
      <color theme="1"/>
      <name val="Kalimati"/>
      <charset val="1"/>
    </font>
    <font>
      <b/>
      <sz val="10"/>
      <name val="Kalimati"/>
      <charset val="1"/>
    </font>
    <font>
      <sz val="9"/>
      <color rgb="FFFF0000"/>
      <name val="Kalimati"/>
      <charset val="1"/>
    </font>
    <font>
      <b/>
      <sz val="9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0" fontId="4" fillId="0" borderId="0" xfId="1" applyNumberFormat="1" applyFont="1" applyFill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wrapText="1"/>
    </xf>
    <xf numFmtId="0" fontId="8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2" fillId="0" borderId="7" xfId="1" applyFont="1" applyFill="1" applyBorder="1" applyAlignment="1">
      <alignment vertical="center"/>
    </xf>
    <xf numFmtId="0" fontId="12" fillId="0" borderId="8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166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6"/>
  <sheetViews>
    <sheetView tabSelected="1" topLeftCell="A5" workbookViewId="0">
      <selection activeCell="A9" sqref="A9"/>
    </sheetView>
  </sheetViews>
  <sheetFormatPr defaultRowHeight="14.5" x14ac:dyDescent="0.35"/>
  <sheetData>
    <row r="1" spans="1:15" ht="21.5" x14ac:dyDescent="0.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" x14ac:dyDescent="0.75">
      <c r="A2" s="2" t="s">
        <v>1</v>
      </c>
      <c r="B2" s="2"/>
      <c r="C2" s="3"/>
      <c r="D2" s="4"/>
      <c r="E2" s="3"/>
      <c r="F2" s="5"/>
      <c r="G2" s="3"/>
      <c r="H2" s="4"/>
      <c r="I2" s="4"/>
      <c r="J2" s="4"/>
      <c r="K2" s="4"/>
      <c r="L2" s="3"/>
      <c r="M2" s="4"/>
      <c r="N2" s="4"/>
      <c r="O2" s="4"/>
    </row>
    <row r="3" spans="1:15" ht="20" x14ac:dyDescent="0.75">
      <c r="A3" s="2" t="s">
        <v>2</v>
      </c>
      <c r="B3" s="2"/>
      <c r="C3" s="3"/>
      <c r="D3" s="4"/>
      <c r="E3" s="3"/>
      <c r="F3" s="5"/>
      <c r="G3" s="3"/>
      <c r="H3" s="4"/>
      <c r="I3" s="4"/>
      <c r="J3" s="4"/>
      <c r="K3" s="4"/>
      <c r="L3" s="3"/>
      <c r="M3" s="4"/>
      <c r="N3" s="4"/>
      <c r="O3" s="4"/>
    </row>
    <row r="4" spans="1:15" ht="20" x14ac:dyDescent="0.75">
      <c r="A4" s="2" t="s">
        <v>3</v>
      </c>
      <c r="B4" s="2"/>
      <c r="C4" s="3"/>
      <c r="D4" s="4"/>
      <c r="E4" s="3"/>
      <c r="F4" s="5"/>
      <c r="G4" s="3"/>
      <c r="H4" s="4"/>
      <c r="I4" s="4"/>
      <c r="J4" s="4"/>
      <c r="K4" s="4"/>
      <c r="L4" s="3"/>
      <c r="M4" s="4"/>
      <c r="N4" s="4"/>
      <c r="O4" s="4"/>
    </row>
    <row r="5" spans="1:15" ht="20" x14ac:dyDescent="0.75">
      <c r="A5" s="2" t="s">
        <v>4</v>
      </c>
      <c r="B5" s="2"/>
      <c r="C5" s="3"/>
      <c r="D5" s="4"/>
      <c r="E5" s="3"/>
      <c r="F5" s="5"/>
      <c r="G5" s="3"/>
      <c r="H5" s="4"/>
      <c r="I5" s="4"/>
      <c r="J5" s="4"/>
      <c r="K5" s="4"/>
      <c r="L5" s="3"/>
      <c r="M5" s="4"/>
      <c r="N5" s="4"/>
      <c r="O5" s="4"/>
    </row>
    <row r="6" spans="1:15" ht="20" x14ac:dyDescent="0.35">
      <c r="A6" s="6" t="s">
        <v>5</v>
      </c>
      <c r="B6" s="6" t="s">
        <v>6</v>
      </c>
      <c r="C6" s="7" t="s">
        <v>7</v>
      </c>
      <c r="D6" s="7" t="s">
        <v>8</v>
      </c>
      <c r="E6" s="7" t="s">
        <v>9</v>
      </c>
      <c r="F6" s="7"/>
      <c r="G6" s="7"/>
      <c r="H6" s="7" t="s">
        <v>10</v>
      </c>
      <c r="I6" s="7"/>
      <c r="J6" s="7"/>
      <c r="K6" s="7" t="s">
        <v>11</v>
      </c>
      <c r="L6" s="7"/>
      <c r="M6" s="7" t="s">
        <v>12</v>
      </c>
      <c r="N6" s="7"/>
      <c r="O6" s="7" t="s">
        <v>13</v>
      </c>
    </row>
    <row r="7" spans="1:15" ht="40" x14ac:dyDescent="0.35">
      <c r="A7" s="6"/>
      <c r="B7" s="6"/>
      <c r="C7" s="7"/>
      <c r="D7" s="7"/>
      <c r="E7" s="8" t="s">
        <v>14</v>
      </c>
      <c r="F7" s="9" t="s">
        <v>15</v>
      </c>
      <c r="G7" s="8" t="s">
        <v>16</v>
      </c>
      <c r="H7" s="8" t="s">
        <v>14</v>
      </c>
      <c r="I7" s="8" t="s">
        <v>15</v>
      </c>
      <c r="J7" s="8" t="s">
        <v>16</v>
      </c>
      <c r="K7" s="8" t="s">
        <v>14</v>
      </c>
      <c r="L7" s="8" t="s">
        <v>17</v>
      </c>
      <c r="M7" s="8" t="s">
        <v>14</v>
      </c>
      <c r="N7" s="8" t="s">
        <v>17</v>
      </c>
      <c r="O7" s="7"/>
    </row>
    <row r="8" spans="1:15" ht="20" x14ac:dyDescent="0.75">
      <c r="A8" s="10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175" x14ac:dyDescent="0.35">
      <c r="A9" s="11" t="s">
        <v>19</v>
      </c>
      <c r="B9" s="11" t="s">
        <v>20</v>
      </c>
      <c r="C9" s="12">
        <v>31112</v>
      </c>
      <c r="D9" s="13" t="s">
        <v>21</v>
      </c>
      <c r="E9" s="14">
        <v>1</v>
      </c>
      <c r="F9" s="15">
        <f>G9*100/287.23</f>
        <v>1.1837203634717821</v>
      </c>
      <c r="G9" s="14">
        <v>3.4</v>
      </c>
      <c r="H9" s="12">
        <v>0</v>
      </c>
      <c r="I9" s="15">
        <v>0</v>
      </c>
      <c r="J9" s="12">
        <v>0</v>
      </c>
      <c r="K9" s="16">
        <f>H9+I9+J9</f>
        <v>0</v>
      </c>
      <c r="L9" s="17">
        <v>0</v>
      </c>
      <c r="M9" s="17">
        <v>1</v>
      </c>
      <c r="N9" s="18">
        <v>1.1343870765588553</v>
      </c>
      <c r="O9" s="19"/>
    </row>
    <row r="10" spans="1:15" ht="175" x14ac:dyDescent="0.35">
      <c r="A10" s="11" t="s">
        <v>22</v>
      </c>
      <c r="B10" s="11" t="s">
        <v>23</v>
      </c>
      <c r="C10" s="12">
        <v>31112</v>
      </c>
      <c r="D10" s="13" t="s">
        <v>21</v>
      </c>
      <c r="E10" s="14">
        <v>1</v>
      </c>
      <c r="F10" s="15">
        <f t="shared" ref="F10:F19" si="0">G10*100/287.23</f>
        <v>8.7038262019983978</v>
      </c>
      <c r="G10" s="14">
        <v>25</v>
      </c>
      <c r="H10" s="12">
        <v>0</v>
      </c>
      <c r="I10" s="15">
        <v>0</v>
      </c>
      <c r="J10" s="12">
        <v>0</v>
      </c>
      <c r="K10" s="16">
        <v>1</v>
      </c>
      <c r="L10" s="18">
        <v>5.775587508268635</v>
      </c>
      <c r="M10" s="17">
        <v>1</v>
      </c>
      <c r="N10" s="18">
        <v>7.0164049716255272</v>
      </c>
      <c r="O10" s="19"/>
    </row>
    <row r="11" spans="1:15" ht="192.5" x14ac:dyDescent="0.35">
      <c r="A11" s="11" t="s">
        <v>24</v>
      </c>
      <c r="B11" s="11" t="s">
        <v>25</v>
      </c>
      <c r="C11" s="12">
        <v>31122</v>
      </c>
      <c r="D11" s="13" t="s">
        <v>21</v>
      </c>
      <c r="E11" s="14">
        <v>1</v>
      </c>
      <c r="F11" s="15">
        <f t="shared" si="0"/>
        <v>0.96090241270062315</v>
      </c>
      <c r="G11" s="14">
        <v>2.76</v>
      </c>
      <c r="H11" s="12">
        <v>0</v>
      </c>
      <c r="I11" s="15">
        <v>0</v>
      </c>
      <c r="J11" s="12">
        <v>0</v>
      </c>
      <c r="K11" s="16">
        <f t="shared" ref="K11:K18" si="1">H11+I11+J11</f>
        <v>0</v>
      </c>
      <c r="L11" s="17">
        <v>0</v>
      </c>
      <c r="M11" s="17">
        <v>1</v>
      </c>
      <c r="N11" s="18">
        <v>0.95599345472269592</v>
      </c>
      <c r="O11" s="19"/>
    </row>
    <row r="12" spans="1:15" ht="122.5" x14ac:dyDescent="0.35">
      <c r="A12" s="11" t="s">
        <v>26</v>
      </c>
      <c r="B12" s="11" t="s">
        <v>27</v>
      </c>
      <c r="C12" s="12">
        <v>31122</v>
      </c>
      <c r="D12" s="13" t="s">
        <v>28</v>
      </c>
      <c r="E12" s="14">
        <v>2</v>
      </c>
      <c r="F12" s="15">
        <f t="shared" si="0"/>
        <v>0.96090241270062315</v>
      </c>
      <c r="G12" s="14">
        <v>2.76</v>
      </c>
      <c r="H12" s="12">
        <v>0</v>
      </c>
      <c r="I12" s="15">
        <v>0</v>
      </c>
      <c r="J12" s="12">
        <v>0</v>
      </c>
      <c r="K12" s="16">
        <f t="shared" si="1"/>
        <v>0</v>
      </c>
      <c r="L12" s="15">
        <v>0</v>
      </c>
      <c r="M12" s="17">
        <v>2</v>
      </c>
      <c r="N12" s="18">
        <v>0.95920690735647374</v>
      </c>
      <c r="O12" s="19"/>
    </row>
    <row r="13" spans="1:15" ht="227.5" x14ac:dyDescent="0.35">
      <c r="A13" s="11" t="s">
        <v>29</v>
      </c>
      <c r="B13" s="11" t="s">
        <v>30</v>
      </c>
      <c r="C13" s="12">
        <v>31122</v>
      </c>
      <c r="D13" s="13" t="s">
        <v>21</v>
      </c>
      <c r="E13" s="14">
        <v>1</v>
      </c>
      <c r="F13" s="15">
        <f t="shared" si="0"/>
        <v>0.96090241270062315</v>
      </c>
      <c r="G13" s="14">
        <v>2.76</v>
      </c>
      <c r="H13" s="12">
        <v>0</v>
      </c>
      <c r="I13" s="15">
        <v>0</v>
      </c>
      <c r="J13" s="12">
        <v>0</v>
      </c>
      <c r="K13" s="16">
        <f t="shared" si="1"/>
        <v>0</v>
      </c>
      <c r="L13" s="17">
        <v>0</v>
      </c>
      <c r="M13" s="17">
        <v>1</v>
      </c>
      <c r="N13" s="18">
        <v>0.9269574905128295</v>
      </c>
      <c r="O13" s="19"/>
    </row>
    <row r="14" spans="1:15" ht="210" x14ac:dyDescent="0.35">
      <c r="A14" s="11" t="s">
        <v>31</v>
      </c>
      <c r="B14" s="11" t="s">
        <v>32</v>
      </c>
      <c r="C14" s="12">
        <v>31122</v>
      </c>
      <c r="D14" s="13" t="s">
        <v>21</v>
      </c>
      <c r="E14" s="14">
        <v>1</v>
      </c>
      <c r="F14" s="15">
        <f t="shared" si="0"/>
        <v>1.601504021167705</v>
      </c>
      <c r="G14" s="14">
        <v>4.5999999999999996</v>
      </c>
      <c r="H14" s="12">
        <v>0</v>
      </c>
      <c r="I14" s="15">
        <v>0</v>
      </c>
      <c r="J14" s="12">
        <v>0</v>
      </c>
      <c r="K14" s="16">
        <f t="shared" si="1"/>
        <v>0</v>
      </c>
      <c r="L14" s="17">
        <v>0</v>
      </c>
      <c r="M14" s="17">
        <v>1</v>
      </c>
      <c r="N14" s="18">
        <v>1.6007972704801028</v>
      </c>
      <c r="O14" s="19"/>
    </row>
    <row r="15" spans="1:15" ht="70" x14ac:dyDescent="0.35">
      <c r="A15" s="11" t="s">
        <v>33</v>
      </c>
      <c r="B15" s="11" t="s">
        <v>34</v>
      </c>
      <c r="C15" s="12">
        <v>31122</v>
      </c>
      <c r="D15" s="13" t="s">
        <v>28</v>
      </c>
      <c r="E15" s="14">
        <v>1</v>
      </c>
      <c r="F15" s="15">
        <f t="shared" si="0"/>
        <v>2.5310726595411341</v>
      </c>
      <c r="G15" s="14">
        <v>7.27</v>
      </c>
      <c r="H15" s="12">
        <v>0</v>
      </c>
      <c r="I15" s="15">
        <v>0</v>
      </c>
      <c r="J15" s="12">
        <v>0</v>
      </c>
      <c r="K15" s="16">
        <f t="shared" si="1"/>
        <v>0</v>
      </c>
      <c r="L15" s="17">
        <v>0</v>
      </c>
      <c r="M15" s="17">
        <v>1</v>
      </c>
      <c r="N15" s="18">
        <v>2.5300386449883367</v>
      </c>
      <c r="O15" s="19"/>
    </row>
    <row r="16" spans="1:15" ht="157.5" x14ac:dyDescent="0.35">
      <c r="A16" s="11" t="s">
        <v>35</v>
      </c>
      <c r="B16" s="11" t="s">
        <v>36</v>
      </c>
      <c r="C16" s="12">
        <v>31122</v>
      </c>
      <c r="D16" s="13" t="s">
        <v>28</v>
      </c>
      <c r="E16" s="14">
        <v>1</v>
      </c>
      <c r="F16" s="15">
        <f t="shared" si="0"/>
        <v>2.2421056296347874</v>
      </c>
      <c r="G16" s="14">
        <v>6.44</v>
      </c>
      <c r="H16" s="12">
        <v>0</v>
      </c>
      <c r="I16" s="15">
        <v>0</v>
      </c>
      <c r="J16" s="12">
        <v>0</v>
      </c>
      <c r="K16" s="16">
        <f t="shared" si="1"/>
        <v>0</v>
      </c>
      <c r="L16" s="17">
        <v>0</v>
      </c>
      <c r="M16" s="17">
        <v>1</v>
      </c>
      <c r="N16" s="18">
        <v>2.1783274727570237</v>
      </c>
      <c r="O16" s="19"/>
    </row>
    <row r="17" spans="1:15" ht="105" x14ac:dyDescent="0.35">
      <c r="A17" s="11" t="s">
        <v>37</v>
      </c>
      <c r="B17" s="11" t="s">
        <v>38</v>
      </c>
      <c r="C17" s="12">
        <v>31122</v>
      </c>
      <c r="D17" s="13" t="s">
        <v>28</v>
      </c>
      <c r="E17" s="14">
        <v>1</v>
      </c>
      <c r="F17" s="15">
        <f t="shared" si="0"/>
        <v>2.2421056296347874</v>
      </c>
      <c r="G17" s="14">
        <v>6.44</v>
      </c>
      <c r="H17" s="12">
        <v>0</v>
      </c>
      <c r="I17" s="15">
        <v>0</v>
      </c>
      <c r="J17" s="12">
        <v>0</v>
      </c>
      <c r="K17" s="16">
        <f t="shared" si="1"/>
        <v>0</v>
      </c>
      <c r="L17" s="17">
        <v>0</v>
      </c>
      <c r="M17" s="17">
        <v>1</v>
      </c>
      <c r="N17" s="18">
        <v>2.1193155311074747</v>
      </c>
      <c r="O17" s="20"/>
    </row>
    <row r="18" spans="1:15" ht="140" x14ac:dyDescent="0.35">
      <c r="A18" s="11" t="s">
        <v>39</v>
      </c>
      <c r="B18" s="11" t="s">
        <v>40</v>
      </c>
      <c r="C18" s="12">
        <v>31122</v>
      </c>
      <c r="D18" s="13" t="s">
        <v>21</v>
      </c>
      <c r="E18" s="14">
        <v>1</v>
      </c>
      <c r="F18" s="15">
        <f t="shared" si="0"/>
        <v>0.48045120635031158</v>
      </c>
      <c r="G18" s="14">
        <v>1.38</v>
      </c>
      <c r="H18" s="12">
        <v>0</v>
      </c>
      <c r="I18" s="15">
        <v>0</v>
      </c>
      <c r="J18" s="12">
        <v>0</v>
      </c>
      <c r="K18" s="16">
        <f t="shared" si="1"/>
        <v>0</v>
      </c>
      <c r="L18" s="17">
        <v>0</v>
      </c>
      <c r="M18" s="17">
        <v>1</v>
      </c>
      <c r="N18" s="18">
        <v>0.46111826759043273</v>
      </c>
      <c r="O18" s="20"/>
    </row>
    <row r="19" spans="1:15" ht="70" x14ac:dyDescent="0.35">
      <c r="A19" s="11" t="s">
        <v>41</v>
      </c>
      <c r="B19" s="11" t="s">
        <v>42</v>
      </c>
      <c r="C19" s="12">
        <v>31122</v>
      </c>
      <c r="D19" s="13" t="s">
        <v>28</v>
      </c>
      <c r="E19" s="14">
        <v>1</v>
      </c>
      <c r="F19" s="15">
        <f t="shared" si="0"/>
        <v>0.16015040211677053</v>
      </c>
      <c r="G19" s="14">
        <v>0.46</v>
      </c>
      <c r="H19" s="12">
        <v>0</v>
      </c>
      <c r="I19" s="15">
        <v>0</v>
      </c>
      <c r="J19" s="12">
        <v>0</v>
      </c>
      <c r="K19" s="16">
        <v>1</v>
      </c>
      <c r="L19" s="18">
        <v>0.15736517773213105</v>
      </c>
      <c r="M19" s="21">
        <v>1</v>
      </c>
      <c r="N19" s="18">
        <v>0.15736517773213105</v>
      </c>
      <c r="O19" s="20"/>
    </row>
    <row r="20" spans="1:15" ht="20" x14ac:dyDescent="0.35">
      <c r="A20" s="22" t="s">
        <v>43</v>
      </c>
      <c r="B20" s="22"/>
      <c r="C20" s="22"/>
      <c r="D20" s="22"/>
      <c r="E20" s="23"/>
      <c r="F20" s="24">
        <f>SUM(F9:F19)</f>
        <v>22.027643352017545</v>
      </c>
      <c r="G20" s="24">
        <f t="shared" ref="G20:L20" si="2">SUM(G9:G19)</f>
        <v>63.269999999999996</v>
      </c>
      <c r="H20" s="12">
        <f>SUM(H9:H19)</f>
        <v>0</v>
      </c>
      <c r="I20" s="25">
        <f t="shared" ref="I20:J20" si="3">SUM(I9:I19)</f>
        <v>0</v>
      </c>
      <c r="J20" s="25">
        <f t="shared" si="3"/>
        <v>0</v>
      </c>
      <c r="K20" s="26"/>
      <c r="L20" s="24">
        <f t="shared" si="2"/>
        <v>5.9329526860007658</v>
      </c>
      <c r="M20" s="24"/>
      <c r="N20" s="24">
        <f t="shared" ref="N20" si="4">SUM(N9:N19)</f>
        <v>20.039912265431884</v>
      </c>
      <c r="O20" s="27"/>
    </row>
    <row r="21" spans="1:15" ht="20" x14ac:dyDescent="0.35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35" x14ac:dyDescent="0.35">
      <c r="A22" s="11" t="s">
        <v>45</v>
      </c>
      <c r="B22" s="11" t="s">
        <v>46</v>
      </c>
      <c r="C22" s="12">
        <v>21111</v>
      </c>
      <c r="D22" s="13" t="s">
        <v>47</v>
      </c>
      <c r="E22" s="12">
        <v>4</v>
      </c>
      <c r="F22" s="29">
        <f>G22*100/287.23</f>
        <v>9.1599066949831141</v>
      </c>
      <c r="G22" s="29">
        <v>26.31</v>
      </c>
      <c r="H22" s="12">
        <v>4</v>
      </c>
      <c r="I22" s="29">
        <v>2.1132890018452111</v>
      </c>
      <c r="J22" s="29">
        <v>6.07</v>
      </c>
      <c r="K22" s="17">
        <v>4</v>
      </c>
      <c r="L22" s="18">
        <v>1.7912683215541556</v>
      </c>
      <c r="M22" s="30">
        <v>4</v>
      </c>
      <c r="N22" s="18">
        <v>8.0861226195035307</v>
      </c>
      <c r="O22" s="8"/>
    </row>
    <row r="23" spans="1:15" ht="35" x14ac:dyDescent="0.35">
      <c r="A23" s="11" t="s">
        <v>48</v>
      </c>
      <c r="B23" s="11" t="s">
        <v>49</v>
      </c>
      <c r="C23" s="12">
        <v>21111</v>
      </c>
      <c r="D23" s="13" t="s">
        <v>47</v>
      </c>
      <c r="E23" s="12">
        <v>3</v>
      </c>
      <c r="F23" s="29">
        <f t="shared" ref="F23:F86" si="5">G23*100/287.23</f>
        <v>6.5278696514987988</v>
      </c>
      <c r="G23" s="29">
        <v>18.75</v>
      </c>
      <c r="H23" s="12">
        <v>3</v>
      </c>
      <c r="I23" s="29">
        <v>1.5040211677053232</v>
      </c>
      <c r="J23" s="29">
        <v>4.32</v>
      </c>
      <c r="K23" s="17">
        <v>3</v>
      </c>
      <c r="L23" s="18">
        <v>1.4491243950840793</v>
      </c>
      <c r="M23" s="30">
        <v>3</v>
      </c>
      <c r="N23" s="18">
        <v>5.2258120669846502</v>
      </c>
      <c r="O23" s="8"/>
    </row>
    <row r="24" spans="1:15" ht="35" x14ac:dyDescent="0.35">
      <c r="A24" s="11" t="s">
        <v>50</v>
      </c>
      <c r="B24" s="11" t="s">
        <v>51</v>
      </c>
      <c r="C24" s="12">
        <v>21111</v>
      </c>
      <c r="D24" s="13" t="s">
        <v>47</v>
      </c>
      <c r="E24" s="12">
        <v>1</v>
      </c>
      <c r="F24" s="29">
        <f t="shared" si="5"/>
        <v>2.4405528670403509</v>
      </c>
      <c r="G24" s="29">
        <v>7.01</v>
      </c>
      <c r="H24" s="12">
        <v>1</v>
      </c>
      <c r="I24" s="29">
        <v>0.56052640740869686</v>
      </c>
      <c r="J24" s="29">
        <v>1.61</v>
      </c>
      <c r="K24" s="17">
        <v>0</v>
      </c>
      <c r="L24" s="18">
        <v>0</v>
      </c>
      <c r="M24" s="30">
        <v>0</v>
      </c>
      <c r="N24" s="18">
        <v>0</v>
      </c>
      <c r="O24" s="8"/>
    </row>
    <row r="25" spans="1:15" ht="35" x14ac:dyDescent="0.35">
      <c r="A25" s="11" t="s">
        <v>52</v>
      </c>
      <c r="B25" s="11" t="s">
        <v>53</v>
      </c>
      <c r="C25" s="12">
        <v>21111</v>
      </c>
      <c r="D25" s="13" t="s">
        <v>47</v>
      </c>
      <c r="E25" s="12">
        <v>1</v>
      </c>
      <c r="F25" s="29">
        <f t="shared" si="5"/>
        <v>0.1009643839431814</v>
      </c>
      <c r="G25" s="29">
        <v>0.28999999999999998</v>
      </c>
      <c r="H25" s="12">
        <v>1</v>
      </c>
      <c r="I25" s="29">
        <v>2.0889182884796156E-2</v>
      </c>
      <c r="J25" s="29">
        <v>0.06</v>
      </c>
      <c r="K25" s="17">
        <v>0</v>
      </c>
      <c r="L25" s="18">
        <v>0</v>
      </c>
      <c r="M25" s="30">
        <v>0</v>
      </c>
      <c r="N25" s="18">
        <v>0</v>
      </c>
      <c r="O25" s="8"/>
    </row>
    <row r="26" spans="1:15" ht="20" x14ac:dyDescent="0.35">
      <c r="A26" s="11" t="s">
        <v>54</v>
      </c>
      <c r="B26" s="11" t="s">
        <v>55</v>
      </c>
      <c r="C26" s="12">
        <v>21111</v>
      </c>
      <c r="D26" s="13" t="s">
        <v>47</v>
      </c>
      <c r="E26" s="12">
        <v>3</v>
      </c>
      <c r="F26" s="29">
        <f t="shared" si="5"/>
        <v>8.710789262959997</v>
      </c>
      <c r="G26" s="29">
        <v>25.02</v>
      </c>
      <c r="H26" s="12">
        <v>3</v>
      </c>
      <c r="I26" s="29">
        <v>2.0053615569404308</v>
      </c>
      <c r="J26" s="29">
        <v>5.76</v>
      </c>
      <c r="K26" s="17">
        <v>3</v>
      </c>
      <c r="L26" s="18">
        <v>1.9765205584374879</v>
      </c>
      <c r="M26" s="30">
        <v>3</v>
      </c>
      <c r="N26" s="18">
        <v>6.8638094906520903</v>
      </c>
      <c r="O26" s="8"/>
    </row>
    <row r="27" spans="1:15" ht="35" x14ac:dyDescent="0.35">
      <c r="A27" s="11" t="s">
        <v>56</v>
      </c>
      <c r="B27" s="11" t="s">
        <v>57</v>
      </c>
      <c r="C27" s="12">
        <v>21111</v>
      </c>
      <c r="D27" s="13" t="s">
        <v>47</v>
      </c>
      <c r="E27" s="12">
        <v>1</v>
      </c>
      <c r="F27" s="29">
        <f t="shared" si="5"/>
        <v>3.0533022316610379</v>
      </c>
      <c r="G27" s="29">
        <v>8.77</v>
      </c>
      <c r="H27" s="12">
        <v>1</v>
      </c>
      <c r="I27" s="29">
        <v>0.69978762664067107</v>
      </c>
      <c r="J27" s="29">
        <v>2.0099999999999998</v>
      </c>
      <c r="K27" s="17">
        <v>1</v>
      </c>
      <c r="L27" s="18">
        <v>0.70825470876997532</v>
      </c>
      <c r="M27" s="30">
        <v>1</v>
      </c>
      <c r="N27" s="18">
        <v>3.0510914598057304</v>
      </c>
      <c r="O27" s="8"/>
    </row>
    <row r="28" spans="1:15" ht="70" x14ac:dyDescent="0.35">
      <c r="A28" s="11" t="s">
        <v>58</v>
      </c>
      <c r="B28" s="11" t="s">
        <v>59</v>
      </c>
      <c r="C28" s="12">
        <v>21121</v>
      </c>
      <c r="D28" s="13" t="s">
        <v>47</v>
      </c>
      <c r="E28" s="12">
        <v>12</v>
      </c>
      <c r="F28" s="29">
        <f t="shared" si="5"/>
        <v>0.41778365769592313</v>
      </c>
      <c r="G28" s="31">
        <v>1.2</v>
      </c>
      <c r="H28" s="12">
        <v>0</v>
      </c>
      <c r="I28" s="29">
        <v>0</v>
      </c>
      <c r="J28" s="12">
        <v>0</v>
      </c>
      <c r="K28" s="17">
        <v>0</v>
      </c>
      <c r="L28" s="18">
        <v>0</v>
      </c>
      <c r="M28" s="30">
        <v>11</v>
      </c>
      <c r="N28" s="18">
        <v>0.35105432348060206</v>
      </c>
      <c r="O28" s="8"/>
    </row>
    <row r="29" spans="1:15" ht="70" x14ac:dyDescent="0.35">
      <c r="A29" s="11" t="s">
        <v>60</v>
      </c>
      <c r="B29" s="11" t="s">
        <v>61</v>
      </c>
      <c r="C29" s="12">
        <v>21132</v>
      </c>
      <c r="D29" s="13" t="s">
        <v>47</v>
      </c>
      <c r="E29" s="12">
        <v>12</v>
      </c>
      <c r="F29" s="29">
        <f t="shared" si="5"/>
        <v>2.3773039027956688</v>
      </c>
      <c r="G29" s="29">
        <v>6.8283300000000002</v>
      </c>
      <c r="H29" s="12">
        <v>12</v>
      </c>
      <c r="I29" s="29">
        <v>0.59432858684677781</v>
      </c>
      <c r="J29" s="29">
        <v>1.70709</v>
      </c>
      <c r="K29" s="17">
        <v>11</v>
      </c>
      <c r="L29" s="18">
        <v>0.49466745581357552</v>
      </c>
      <c r="M29" s="30">
        <v>11</v>
      </c>
      <c r="N29" s="18">
        <v>1.5742</v>
      </c>
      <c r="O29" s="8"/>
    </row>
    <row r="30" spans="1:15" ht="52.5" x14ac:dyDescent="0.35">
      <c r="A30" s="11" t="s">
        <v>62</v>
      </c>
      <c r="B30" s="11" t="s">
        <v>63</v>
      </c>
      <c r="C30" s="12">
        <v>21139</v>
      </c>
      <c r="D30" s="13" t="s">
        <v>47</v>
      </c>
      <c r="E30" s="12">
        <v>2</v>
      </c>
      <c r="F30" s="29">
        <f t="shared" si="5"/>
        <v>3.4815304807993594E-2</v>
      </c>
      <c r="G30" s="31">
        <v>0.1</v>
      </c>
      <c r="H30" s="12">
        <v>0</v>
      </c>
      <c r="I30" s="29">
        <v>0</v>
      </c>
      <c r="J30" s="29">
        <v>0</v>
      </c>
      <c r="K30" s="17">
        <v>0</v>
      </c>
      <c r="L30" s="18">
        <v>0</v>
      </c>
      <c r="M30" s="30">
        <v>0</v>
      </c>
      <c r="N30" s="18">
        <v>0</v>
      </c>
      <c r="O30" s="8"/>
    </row>
    <row r="31" spans="1:15" ht="87.5" x14ac:dyDescent="0.35">
      <c r="A31" s="11" t="s">
        <v>64</v>
      </c>
      <c r="B31" s="11" t="s">
        <v>65</v>
      </c>
      <c r="C31" s="12">
        <v>21139</v>
      </c>
      <c r="D31" s="13" t="s">
        <v>47</v>
      </c>
      <c r="E31" s="12">
        <v>2</v>
      </c>
      <c r="F31" s="29">
        <f t="shared" si="5"/>
        <v>0.17407652403996796</v>
      </c>
      <c r="G31" s="31">
        <v>0.5</v>
      </c>
      <c r="H31" s="12">
        <v>7</v>
      </c>
      <c r="I31" s="29">
        <v>4.8741426731191036E-2</v>
      </c>
      <c r="J31" s="29">
        <v>0.14000000000000001</v>
      </c>
      <c r="K31" s="17">
        <v>4</v>
      </c>
      <c r="L31" s="18">
        <v>0.13926121923197438</v>
      </c>
      <c r="M31" s="30">
        <v>2</v>
      </c>
      <c r="N31" s="18">
        <v>9.7047662152282138E-2</v>
      </c>
      <c r="O31" s="8"/>
    </row>
    <row r="32" spans="1:15" ht="105" x14ac:dyDescent="0.35">
      <c r="A32" s="11" t="s">
        <v>66</v>
      </c>
      <c r="B32" s="11" t="s">
        <v>67</v>
      </c>
      <c r="C32" s="12">
        <v>21213</v>
      </c>
      <c r="D32" s="13" t="s">
        <v>47</v>
      </c>
      <c r="E32" s="12">
        <v>12</v>
      </c>
      <c r="F32" s="29">
        <f t="shared" si="5"/>
        <v>0.2019287678863628</v>
      </c>
      <c r="G32" s="29">
        <v>0.57999999999999996</v>
      </c>
      <c r="H32" s="12">
        <v>12</v>
      </c>
      <c r="I32" s="29">
        <v>5.5704487692789746E-2</v>
      </c>
      <c r="J32" s="29">
        <v>0.16</v>
      </c>
      <c r="K32" s="17">
        <v>33</v>
      </c>
      <c r="L32" s="18">
        <v>0.12254987292413749</v>
      </c>
      <c r="M32" s="30">
        <v>11</v>
      </c>
      <c r="N32" s="18">
        <v>0.17361231997586141</v>
      </c>
      <c r="O32" s="8"/>
    </row>
    <row r="33" spans="1:15" ht="35" x14ac:dyDescent="0.35">
      <c r="A33" s="11" t="s">
        <v>68</v>
      </c>
      <c r="B33" s="11" t="s">
        <v>69</v>
      </c>
      <c r="C33" s="12">
        <v>22111</v>
      </c>
      <c r="D33" s="13" t="s">
        <v>21</v>
      </c>
      <c r="E33" s="12">
        <v>12</v>
      </c>
      <c r="F33" s="29">
        <f t="shared" si="5"/>
        <v>0.24370713365595514</v>
      </c>
      <c r="G33" s="31">
        <v>0.7</v>
      </c>
      <c r="H33" s="12">
        <v>12</v>
      </c>
      <c r="I33" s="29">
        <v>6.6149079135187819E-2</v>
      </c>
      <c r="J33" s="29">
        <v>0.19</v>
      </c>
      <c r="K33" s="17">
        <v>2</v>
      </c>
      <c r="L33" s="18">
        <v>1.3171790319024244E-2</v>
      </c>
      <c r="M33" s="30">
        <v>12</v>
      </c>
      <c r="N33" s="18">
        <v>0.24356439090624238</v>
      </c>
      <c r="O33" s="8"/>
    </row>
    <row r="34" spans="1:15" ht="52.5" x14ac:dyDescent="0.35">
      <c r="A34" s="11" t="s">
        <v>70</v>
      </c>
      <c r="B34" s="11" t="s">
        <v>71</v>
      </c>
      <c r="C34" s="12">
        <v>22111</v>
      </c>
      <c r="D34" s="13" t="s">
        <v>72</v>
      </c>
      <c r="E34" s="12">
        <v>4</v>
      </c>
      <c r="F34" s="29">
        <f t="shared" si="5"/>
        <v>1.7407652403996796</v>
      </c>
      <c r="G34" s="12">
        <v>5</v>
      </c>
      <c r="H34" s="12">
        <v>1</v>
      </c>
      <c r="I34" s="29">
        <v>0.69630609615987182</v>
      </c>
      <c r="J34" s="12">
        <v>2</v>
      </c>
      <c r="K34" s="17">
        <v>2</v>
      </c>
      <c r="L34" s="18">
        <v>0.17407652403996796</v>
      </c>
      <c r="M34" s="30">
        <v>3</v>
      </c>
      <c r="N34" s="18">
        <v>1.3055739302997598</v>
      </c>
      <c r="O34" s="8"/>
    </row>
    <row r="35" spans="1:15" ht="35" x14ac:dyDescent="0.35">
      <c r="A35" s="11" t="s">
        <v>73</v>
      </c>
      <c r="B35" s="11" t="s">
        <v>74</v>
      </c>
      <c r="C35" s="12">
        <v>22111</v>
      </c>
      <c r="D35" s="13" t="s">
        <v>75</v>
      </c>
      <c r="E35" s="12">
        <v>24</v>
      </c>
      <c r="F35" s="29">
        <f t="shared" si="5"/>
        <v>0.13926121923197438</v>
      </c>
      <c r="G35" s="31">
        <v>0.4</v>
      </c>
      <c r="H35" s="12">
        <v>6</v>
      </c>
      <c r="I35" s="29">
        <v>3.4815304807993594E-2</v>
      </c>
      <c r="J35" s="31">
        <v>0.1</v>
      </c>
      <c r="K35" s="17">
        <v>9</v>
      </c>
      <c r="L35" s="18">
        <v>2.6007032691571209E-2</v>
      </c>
      <c r="M35" s="30">
        <v>27</v>
      </c>
      <c r="N35" s="18">
        <v>0.15449900776381295</v>
      </c>
      <c r="O35" s="8"/>
    </row>
    <row r="36" spans="1:15" ht="35" x14ac:dyDescent="0.35">
      <c r="A36" s="11" t="s">
        <v>76</v>
      </c>
      <c r="B36" s="11" t="s">
        <v>77</v>
      </c>
      <c r="C36" s="12">
        <v>22112</v>
      </c>
      <c r="D36" s="13" t="s">
        <v>72</v>
      </c>
      <c r="E36" s="12">
        <v>24</v>
      </c>
      <c r="F36" s="29">
        <f t="shared" si="5"/>
        <v>0.17407652403996796</v>
      </c>
      <c r="G36" s="31">
        <v>0.5</v>
      </c>
      <c r="H36" s="12">
        <v>6</v>
      </c>
      <c r="I36" s="29">
        <v>4.8741426731191036E-2</v>
      </c>
      <c r="J36" s="29">
        <v>0.14000000000000001</v>
      </c>
      <c r="K36" s="17">
        <v>9</v>
      </c>
      <c r="L36" s="18">
        <v>5.2222957211990391E-2</v>
      </c>
      <c r="M36" s="30">
        <v>24</v>
      </c>
      <c r="N36" s="18">
        <v>0.17407652403996796</v>
      </c>
      <c r="O36" s="8"/>
    </row>
    <row r="37" spans="1:15" ht="70" x14ac:dyDescent="0.35">
      <c r="A37" s="11" t="s">
        <v>78</v>
      </c>
      <c r="B37" s="11" t="s">
        <v>79</v>
      </c>
      <c r="C37" s="12">
        <v>22112</v>
      </c>
      <c r="D37" s="13" t="s">
        <v>72</v>
      </c>
      <c r="E37" s="12">
        <v>12</v>
      </c>
      <c r="F37" s="29">
        <f t="shared" si="5"/>
        <v>0.17407652403996796</v>
      </c>
      <c r="G37" s="31">
        <v>0.5</v>
      </c>
      <c r="H37" s="12">
        <v>3</v>
      </c>
      <c r="I37" s="29">
        <v>4.8741426731191036E-2</v>
      </c>
      <c r="J37" s="29">
        <v>0.14000000000000001</v>
      </c>
      <c r="K37" s="17">
        <v>3</v>
      </c>
      <c r="L37" s="18">
        <v>1.7407652403996797E-2</v>
      </c>
      <c r="M37" s="30">
        <v>11</v>
      </c>
      <c r="N37" s="18">
        <v>0.15946483073959311</v>
      </c>
      <c r="O37" s="8"/>
    </row>
    <row r="38" spans="1:15" ht="35" x14ac:dyDescent="0.35">
      <c r="A38" s="11" t="s">
        <v>80</v>
      </c>
      <c r="B38" s="11" t="s">
        <v>81</v>
      </c>
      <c r="C38" s="12">
        <v>22112</v>
      </c>
      <c r="D38" s="13" t="s">
        <v>21</v>
      </c>
      <c r="E38" s="12">
        <v>5</v>
      </c>
      <c r="F38" s="29">
        <f t="shared" si="5"/>
        <v>0.10444591442398078</v>
      </c>
      <c r="G38" s="31">
        <v>0.3</v>
      </c>
      <c r="H38" s="12">
        <v>15</v>
      </c>
      <c r="I38" s="29">
        <v>3.1333774327194232E-2</v>
      </c>
      <c r="J38" s="29">
        <v>0.09</v>
      </c>
      <c r="K38" s="17">
        <v>2</v>
      </c>
      <c r="L38" s="18">
        <v>2.8019357309473241E-3</v>
      </c>
      <c r="M38" s="30">
        <v>8</v>
      </c>
      <c r="N38" s="18">
        <v>0.14272603836646588</v>
      </c>
      <c r="O38" s="8"/>
    </row>
    <row r="39" spans="1:15" ht="35" x14ac:dyDescent="0.35">
      <c r="A39" s="11" t="s">
        <v>82</v>
      </c>
      <c r="B39" s="11" t="s">
        <v>83</v>
      </c>
      <c r="C39" s="12">
        <v>22212</v>
      </c>
      <c r="D39" s="13" t="s">
        <v>84</v>
      </c>
      <c r="E39" s="12">
        <v>1176</v>
      </c>
      <c r="F39" s="29">
        <f t="shared" si="5"/>
        <v>0.69630609615987182</v>
      </c>
      <c r="G39" s="12">
        <v>2</v>
      </c>
      <c r="H39" s="12">
        <v>294</v>
      </c>
      <c r="I39" s="29">
        <v>0.17407652403996796</v>
      </c>
      <c r="J39" s="31">
        <v>0.5</v>
      </c>
      <c r="K39" s="17">
        <v>341</v>
      </c>
      <c r="L39" s="18">
        <v>2.4342686453128065E-2</v>
      </c>
      <c r="M39" s="30">
        <v>991</v>
      </c>
      <c r="N39" s="18">
        <v>0.58676814735921179</v>
      </c>
      <c r="O39" s="8"/>
    </row>
    <row r="40" spans="1:15" ht="70" x14ac:dyDescent="0.35">
      <c r="A40" s="11" t="s">
        <v>85</v>
      </c>
      <c r="B40" s="11" t="s">
        <v>86</v>
      </c>
      <c r="C40" s="12">
        <v>22212</v>
      </c>
      <c r="D40" s="13" t="s">
        <v>84</v>
      </c>
      <c r="E40" s="31">
        <v>760.8</v>
      </c>
      <c r="F40" s="29">
        <f t="shared" si="5"/>
        <v>0.45259896250391668</v>
      </c>
      <c r="G40" s="31">
        <v>1.3</v>
      </c>
      <c r="H40" s="12">
        <v>190</v>
      </c>
      <c r="I40" s="29">
        <v>0.11837203634717822</v>
      </c>
      <c r="J40" s="29">
        <v>0.34</v>
      </c>
      <c r="K40" s="17">
        <v>200</v>
      </c>
      <c r="L40" s="18">
        <v>8.6458922168683783E-2</v>
      </c>
      <c r="M40" s="30">
        <v>700</v>
      </c>
      <c r="N40" s="18">
        <v>0.41642911902305696</v>
      </c>
      <c r="O40" s="8"/>
    </row>
    <row r="41" spans="1:15" ht="175" x14ac:dyDescent="0.35">
      <c r="A41" s="11" t="s">
        <v>87</v>
      </c>
      <c r="B41" s="11" t="s">
        <v>88</v>
      </c>
      <c r="C41" s="12">
        <v>22212</v>
      </c>
      <c r="D41" s="13" t="s">
        <v>84</v>
      </c>
      <c r="E41" s="31">
        <v>643.20000000000005</v>
      </c>
      <c r="F41" s="29">
        <f t="shared" si="5"/>
        <v>0.38296835288792958</v>
      </c>
      <c r="G41" s="31">
        <v>1.1000000000000001</v>
      </c>
      <c r="H41" s="12">
        <v>161</v>
      </c>
      <c r="I41" s="29">
        <v>0.1009643839431814</v>
      </c>
      <c r="J41" s="29">
        <v>0.28999999999999998</v>
      </c>
      <c r="K41" s="17">
        <v>190</v>
      </c>
      <c r="L41" s="18">
        <v>0</v>
      </c>
      <c r="M41" s="30">
        <v>560</v>
      </c>
      <c r="N41" s="18">
        <v>0.33343015798700332</v>
      </c>
      <c r="O41" s="8"/>
    </row>
    <row r="42" spans="1:15" ht="140" x14ac:dyDescent="0.35">
      <c r="A42" s="11" t="s">
        <v>89</v>
      </c>
      <c r="B42" s="11" t="s">
        <v>90</v>
      </c>
      <c r="C42" s="12">
        <v>22212</v>
      </c>
      <c r="D42" s="13" t="s">
        <v>84</v>
      </c>
      <c r="E42" s="12">
        <v>480</v>
      </c>
      <c r="F42" s="29">
        <f t="shared" si="5"/>
        <v>0.2750409079831494</v>
      </c>
      <c r="G42" s="29">
        <v>0.79</v>
      </c>
      <c r="H42" s="12">
        <v>120</v>
      </c>
      <c r="I42" s="29">
        <v>6.6149079135187819E-2</v>
      </c>
      <c r="J42" s="31">
        <v>0.19</v>
      </c>
      <c r="K42" s="17">
        <v>150</v>
      </c>
      <c r="L42" s="18">
        <v>4.6065000174076526E-2</v>
      </c>
      <c r="M42" s="30">
        <v>425</v>
      </c>
      <c r="N42" s="18">
        <v>0.24352580394341353</v>
      </c>
      <c r="O42" s="8"/>
    </row>
    <row r="43" spans="1:15" ht="315" x14ac:dyDescent="0.35">
      <c r="A43" s="11" t="s">
        <v>91</v>
      </c>
      <c r="B43" s="11" t="s">
        <v>92</v>
      </c>
      <c r="C43" s="12">
        <v>22212</v>
      </c>
      <c r="D43" s="13" t="s">
        <v>84</v>
      </c>
      <c r="E43" s="31">
        <v>1231.2</v>
      </c>
      <c r="F43" s="29">
        <f t="shared" si="5"/>
        <v>0.73112140096786538</v>
      </c>
      <c r="G43" s="31">
        <v>2.1</v>
      </c>
      <c r="H43" s="12">
        <v>308</v>
      </c>
      <c r="I43" s="29">
        <v>0.19148417644396479</v>
      </c>
      <c r="J43" s="31">
        <v>0.55000000000000004</v>
      </c>
      <c r="K43" s="17">
        <v>390</v>
      </c>
      <c r="L43" s="18">
        <v>7.7572638943775585E-2</v>
      </c>
      <c r="M43" s="30">
        <v>465</v>
      </c>
      <c r="N43" s="18">
        <v>0.27613015874760999</v>
      </c>
      <c r="O43" s="8"/>
    </row>
    <row r="44" spans="1:15" ht="157.5" x14ac:dyDescent="0.35">
      <c r="A44" s="11" t="s">
        <v>93</v>
      </c>
      <c r="B44" s="11" t="s">
        <v>94</v>
      </c>
      <c r="C44" s="12">
        <v>22212</v>
      </c>
      <c r="D44" s="13" t="s">
        <v>84</v>
      </c>
      <c r="E44" s="12">
        <v>48</v>
      </c>
      <c r="F44" s="29">
        <f t="shared" si="5"/>
        <v>0.17407652403996796</v>
      </c>
      <c r="G44" s="31">
        <v>0.5</v>
      </c>
      <c r="H44" s="12">
        <v>12</v>
      </c>
      <c r="I44" s="29">
        <v>4.8741426731191036E-2</v>
      </c>
      <c r="J44" s="29">
        <v>0.14000000000000001</v>
      </c>
      <c r="K44" s="17">
        <v>22</v>
      </c>
      <c r="L44" s="18">
        <v>3.8296835288792949E-2</v>
      </c>
      <c r="M44" s="30">
        <v>47</v>
      </c>
      <c r="N44" s="18">
        <v>0.16908633035082218</v>
      </c>
      <c r="O44" s="8"/>
    </row>
    <row r="45" spans="1:15" ht="70" x14ac:dyDescent="0.35">
      <c r="A45" s="11" t="s">
        <v>95</v>
      </c>
      <c r="B45" s="11" t="s">
        <v>96</v>
      </c>
      <c r="C45" s="12">
        <v>22213</v>
      </c>
      <c r="D45" s="13" t="s">
        <v>97</v>
      </c>
      <c r="E45" s="12">
        <v>10</v>
      </c>
      <c r="F45" s="29">
        <f t="shared" si="5"/>
        <v>0.29593009086794553</v>
      </c>
      <c r="G45" s="29">
        <v>0.85</v>
      </c>
      <c r="H45" s="12">
        <v>3</v>
      </c>
      <c r="I45" s="29">
        <v>5.2222957211990391E-2</v>
      </c>
      <c r="J45" s="31">
        <v>0.15</v>
      </c>
      <c r="K45" s="17">
        <v>5</v>
      </c>
      <c r="L45" s="18">
        <v>3.6730146572433231E-2</v>
      </c>
      <c r="M45" s="30">
        <v>10</v>
      </c>
      <c r="N45" s="18">
        <v>0.29593009086794553</v>
      </c>
      <c r="O45" s="8"/>
    </row>
    <row r="46" spans="1:15" ht="52.5" x14ac:dyDescent="0.35">
      <c r="A46" s="11" t="s">
        <v>98</v>
      </c>
      <c r="B46" s="11" t="s">
        <v>99</v>
      </c>
      <c r="C46" s="12">
        <v>22213</v>
      </c>
      <c r="D46" s="13" t="s">
        <v>28</v>
      </c>
      <c r="E46" s="12">
        <v>2</v>
      </c>
      <c r="F46" s="29">
        <f t="shared" si="5"/>
        <v>1.1906834244333808</v>
      </c>
      <c r="G46" s="29">
        <v>3.42</v>
      </c>
      <c r="H46" s="12">
        <v>1</v>
      </c>
      <c r="I46" s="29">
        <v>0.14622428019357309</v>
      </c>
      <c r="J46" s="31">
        <v>0.42</v>
      </c>
      <c r="K46" s="17">
        <v>2</v>
      </c>
      <c r="L46" s="18">
        <v>0.57292761898130418</v>
      </c>
      <c r="M46" s="30">
        <v>2</v>
      </c>
      <c r="N46" s="18">
        <v>1.1840406642760157</v>
      </c>
      <c r="O46" s="8"/>
    </row>
    <row r="47" spans="1:15" ht="105" x14ac:dyDescent="0.35">
      <c r="A47" s="11" t="s">
        <v>100</v>
      </c>
      <c r="B47" s="11" t="s">
        <v>101</v>
      </c>
      <c r="C47" s="12">
        <v>22214</v>
      </c>
      <c r="D47" s="13" t="s">
        <v>28</v>
      </c>
      <c r="E47" s="12">
        <v>7</v>
      </c>
      <c r="F47" s="29">
        <f t="shared" si="5"/>
        <v>0.14622428019357309</v>
      </c>
      <c r="G47" s="29">
        <v>0.42</v>
      </c>
      <c r="H47" s="12">
        <v>0</v>
      </c>
      <c r="I47" s="29">
        <v>0</v>
      </c>
      <c r="J47" s="12">
        <v>0</v>
      </c>
      <c r="K47" s="17">
        <v>0</v>
      </c>
      <c r="L47" s="18">
        <v>0</v>
      </c>
      <c r="M47" s="30">
        <v>7</v>
      </c>
      <c r="N47" s="18">
        <v>0.14622428019357309</v>
      </c>
      <c r="O47" s="8"/>
    </row>
    <row r="48" spans="1:15" ht="105" x14ac:dyDescent="0.35">
      <c r="A48" s="11" t="s">
        <v>102</v>
      </c>
      <c r="B48" s="11" t="s">
        <v>103</v>
      </c>
      <c r="C48" s="12">
        <v>22214</v>
      </c>
      <c r="D48" s="13" t="s">
        <v>28</v>
      </c>
      <c r="E48" s="12">
        <v>2</v>
      </c>
      <c r="F48" s="29">
        <f t="shared" si="5"/>
        <v>6.9630609615987188E-2</v>
      </c>
      <c r="G48" s="31">
        <v>0.2</v>
      </c>
      <c r="H48" s="12">
        <v>0</v>
      </c>
      <c r="I48" s="29">
        <v>0</v>
      </c>
      <c r="J48" s="12">
        <v>0</v>
      </c>
      <c r="K48" s="17">
        <v>0</v>
      </c>
      <c r="L48" s="18">
        <v>0</v>
      </c>
      <c r="M48" s="30">
        <v>2</v>
      </c>
      <c r="N48" s="18">
        <v>6.4690317863732902E-2</v>
      </c>
      <c r="O48" s="8"/>
    </row>
    <row r="49" spans="1:15" ht="87.5" x14ac:dyDescent="0.35">
      <c r="A49" s="11" t="s">
        <v>104</v>
      </c>
      <c r="B49" s="11" t="s">
        <v>105</v>
      </c>
      <c r="C49" s="12">
        <v>22214</v>
      </c>
      <c r="D49" s="13" t="s">
        <v>21</v>
      </c>
      <c r="E49" s="12">
        <v>2</v>
      </c>
      <c r="F49" s="29">
        <f t="shared" si="5"/>
        <v>0.27852243846394875</v>
      </c>
      <c r="G49" s="31">
        <v>0.8</v>
      </c>
      <c r="H49" s="12">
        <v>0</v>
      </c>
      <c r="I49" s="29">
        <v>0</v>
      </c>
      <c r="J49" s="12">
        <v>0</v>
      </c>
      <c r="K49" s="17">
        <v>0</v>
      </c>
      <c r="L49" s="18">
        <v>0</v>
      </c>
      <c r="M49" s="30">
        <v>2</v>
      </c>
      <c r="N49" s="18">
        <v>0.27852243846394875</v>
      </c>
      <c r="O49" s="8"/>
    </row>
    <row r="50" spans="1:15" ht="105" x14ac:dyDescent="0.35">
      <c r="A50" s="11" t="s">
        <v>106</v>
      </c>
      <c r="B50" s="11" t="s">
        <v>107</v>
      </c>
      <c r="C50" s="12">
        <v>22214</v>
      </c>
      <c r="D50" s="13" t="s">
        <v>28</v>
      </c>
      <c r="E50" s="12">
        <v>2</v>
      </c>
      <c r="F50" s="29">
        <f t="shared" si="5"/>
        <v>6.9630609615987183E-3</v>
      </c>
      <c r="G50" s="29">
        <v>0.02</v>
      </c>
      <c r="H50" s="12">
        <v>0</v>
      </c>
      <c r="I50" s="29">
        <v>0</v>
      </c>
      <c r="J50" s="12">
        <v>0</v>
      </c>
      <c r="K50" s="17">
        <v>0</v>
      </c>
      <c r="L50" s="18">
        <v>0</v>
      </c>
      <c r="M50" s="30">
        <v>0</v>
      </c>
      <c r="N50" s="18">
        <v>0</v>
      </c>
      <c r="O50" s="8"/>
    </row>
    <row r="51" spans="1:15" ht="52.5" x14ac:dyDescent="0.35">
      <c r="A51" s="11" t="s">
        <v>108</v>
      </c>
      <c r="B51" s="11" t="s">
        <v>109</v>
      </c>
      <c r="C51" s="12">
        <v>22221</v>
      </c>
      <c r="D51" s="13" t="s">
        <v>97</v>
      </c>
      <c r="E51" s="12">
        <v>15</v>
      </c>
      <c r="F51" s="29">
        <f t="shared" si="5"/>
        <v>0.34815304807993591</v>
      </c>
      <c r="G51" s="12">
        <v>1</v>
      </c>
      <c r="H51" s="12">
        <v>3</v>
      </c>
      <c r="I51" s="29">
        <v>6.6149079135187819E-2</v>
      </c>
      <c r="J51" s="29">
        <v>0.19</v>
      </c>
      <c r="K51" s="17">
        <v>4</v>
      </c>
      <c r="L51" s="18">
        <v>1.5225893302695867E-2</v>
      </c>
      <c r="M51" s="30">
        <v>15</v>
      </c>
      <c r="N51" s="18">
        <v>0.34594923928558996</v>
      </c>
      <c r="O51" s="8"/>
    </row>
    <row r="52" spans="1:15" ht="35" x14ac:dyDescent="0.35">
      <c r="A52" s="11" t="s">
        <v>110</v>
      </c>
      <c r="B52" s="11" t="s">
        <v>111</v>
      </c>
      <c r="C52" s="12">
        <v>22221</v>
      </c>
      <c r="D52" s="13" t="s">
        <v>21</v>
      </c>
      <c r="E52" s="12">
        <v>12</v>
      </c>
      <c r="F52" s="29">
        <f t="shared" si="5"/>
        <v>0.17407652403996796</v>
      </c>
      <c r="G52" s="31">
        <v>0.5</v>
      </c>
      <c r="H52" s="12">
        <v>3</v>
      </c>
      <c r="I52" s="29">
        <v>4.8741426731191036E-2</v>
      </c>
      <c r="J52" s="29">
        <v>0.14000000000000001</v>
      </c>
      <c r="K52" s="17">
        <v>9</v>
      </c>
      <c r="L52" s="18">
        <v>0.13041639104550362</v>
      </c>
      <c r="M52" s="30">
        <v>12</v>
      </c>
      <c r="N52" s="18">
        <v>0.17388852139400482</v>
      </c>
      <c r="O52" s="8"/>
    </row>
    <row r="53" spans="1:15" ht="350" x14ac:dyDescent="0.35">
      <c r="A53" s="11" t="s">
        <v>112</v>
      </c>
      <c r="B53" s="11" t="s">
        <v>113</v>
      </c>
      <c r="C53" s="12">
        <v>22221</v>
      </c>
      <c r="D53" s="13" t="s">
        <v>21</v>
      </c>
      <c r="E53" s="12">
        <v>4</v>
      </c>
      <c r="F53" s="29">
        <f t="shared" si="5"/>
        <v>0.69630609615987182</v>
      </c>
      <c r="G53" s="12">
        <v>2</v>
      </c>
      <c r="H53" s="12">
        <v>1</v>
      </c>
      <c r="I53" s="29">
        <v>0.17407652403996796</v>
      </c>
      <c r="J53" s="31">
        <v>0.5</v>
      </c>
      <c r="K53" s="17">
        <v>3</v>
      </c>
      <c r="L53" s="18">
        <v>0.43665181213661514</v>
      </c>
      <c r="M53" s="30">
        <v>5</v>
      </c>
      <c r="N53" s="18">
        <v>0.86481652334366188</v>
      </c>
      <c r="O53" s="8"/>
    </row>
    <row r="54" spans="1:15" ht="87.5" x14ac:dyDescent="0.35">
      <c r="A54" s="11" t="s">
        <v>114</v>
      </c>
      <c r="B54" s="11" t="s">
        <v>115</v>
      </c>
      <c r="C54" s="12">
        <v>22221</v>
      </c>
      <c r="D54" s="13" t="s">
        <v>21</v>
      </c>
      <c r="E54" s="12">
        <v>1</v>
      </c>
      <c r="F54" s="29">
        <f t="shared" si="5"/>
        <v>0.20889182884796156</v>
      </c>
      <c r="G54" s="31">
        <v>0.6</v>
      </c>
      <c r="H54" s="12">
        <v>0</v>
      </c>
      <c r="I54" s="29">
        <v>0</v>
      </c>
      <c r="J54" s="12">
        <v>0</v>
      </c>
      <c r="K54" s="17">
        <v>1</v>
      </c>
      <c r="L54" s="18">
        <v>0.20850886049507364</v>
      </c>
      <c r="M54" s="30">
        <v>1</v>
      </c>
      <c r="N54" s="18">
        <v>0.20850886049507364</v>
      </c>
      <c r="O54" s="8"/>
    </row>
    <row r="55" spans="1:15" ht="105" x14ac:dyDescent="0.35">
      <c r="A55" s="11" t="s">
        <v>116</v>
      </c>
      <c r="B55" s="32" t="s">
        <v>117</v>
      </c>
      <c r="C55" s="12">
        <v>22221</v>
      </c>
      <c r="D55" s="13" t="s">
        <v>21</v>
      </c>
      <c r="E55" s="12">
        <v>1</v>
      </c>
      <c r="F55" s="29">
        <f t="shared" si="5"/>
        <v>0.34815304807993591</v>
      </c>
      <c r="G55" s="12">
        <v>1</v>
      </c>
      <c r="H55" s="12">
        <v>0</v>
      </c>
      <c r="I55" s="29">
        <v>0</v>
      </c>
      <c r="J55" s="12">
        <v>0</v>
      </c>
      <c r="K55" s="17">
        <v>0</v>
      </c>
      <c r="L55" s="18">
        <v>0</v>
      </c>
      <c r="M55" s="30">
        <v>0</v>
      </c>
      <c r="N55" s="18">
        <v>0</v>
      </c>
      <c r="O55" s="8"/>
    </row>
    <row r="56" spans="1:15" ht="210" x14ac:dyDescent="0.35">
      <c r="A56" s="11" t="s">
        <v>118</v>
      </c>
      <c r="B56" s="11" t="s">
        <v>119</v>
      </c>
      <c r="C56" s="12">
        <v>22231</v>
      </c>
      <c r="D56" s="13" t="s">
        <v>21</v>
      </c>
      <c r="E56" s="12">
        <v>1</v>
      </c>
      <c r="F56" s="29">
        <f t="shared" si="5"/>
        <v>1.0444591442398077</v>
      </c>
      <c r="G56" s="12">
        <v>3</v>
      </c>
      <c r="H56" s="12">
        <v>0</v>
      </c>
      <c r="I56" s="29">
        <v>0.69630609615987182</v>
      </c>
      <c r="J56" s="12">
        <v>2</v>
      </c>
      <c r="K56" s="17">
        <v>1</v>
      </c>
      <c r="L56" s="18">
        <v>0.70684468892525165</v>
      </c>
      <c r="M56" s="30">
        <v>4</v>
      </c>
      <c r="N56" s="18">
        <v>4.1041395397416709</v>
      </c>
      <c r="O56" s="8"/>
    </row>
    <row r="57" spans="1:15" ht="105" x14ac:dyDescent="0.35">
      <c r="A57" s="11" t="s">
        <v>120</v>
      </c>
      <c r="B57" s="11" t="s">
        <v>121</v>
      </c>
      <c r="C57" s="12">
        <v>22311</v>
      </c>
      <c r="D57" s="13" t="s">
        <v>122</v>
      </c>
      <c r="E57" s="12">
        <v>4</v>
      </c>
      <c r="F57" s="29">
        <f t="shared" si="5"/>
        <v>1.0409776137590083</v>
      </c>
      <c r="G57" s="29">
        <v>2.99</v>
      </c>
      <c r="H57" s="12">
        <v>1</v>
      </c>
      <c r="I57" s="29">
        <v>0.13577968875117502</v>
      </c>
      <c r="J57" s="31">
        <v>0.39</v>
      </c>
      <c r="K57" s="17">
        <v>1</v>
      </c>
      <c r="L57" s="18">
        <v>3.9202033213800794E-2</v>
      </c>
      <c r="M57" s="30">
        <v>4</v>
      </c>
      <c r="N57" s="18">
        <v>1.0335619538349059</v>
      </c>
      <c r="O57" s="8"/>
    </row>
    <row r="58" spans="1:15" ht="87.5" x14ac:dyDescent="0.35">
      <c r="A58" s="11" t="s">
        <v>123</v>
      </c>
      <c r="B58" s="11" t="s">
        <v>124</v>
      </c>
      <c r="C58" s="12">
        <v>22312</v>
      </c>
      <c r="D58" s="13" t="s">
        <v>125</v>
      </c>
      <c r="E58" s="12">
        <v>2</v>
      </c>
      <c r="F58" s="29">
        <f t="shared" si="5"/>
        <v>0.19148417644396479</v>
      </c>
      <c r="G58" s="29">
        <v>0.55000000000000004</v>
      </c>
      <c r="H58" s="12">
        <v>2</v>
      </c>
      <c r="I58" s="29">
        <v>4.5259896250391667E-2</v>
      </c>
      <c r="J58" s="29">
        <v>0.13</v>
      </c>
      <c r="K58" s="17">
        <v>3</v>
      </c>
      <c r="L58" s="18">
        <v>7.0814329979458954E-2</v>
      </c>
      <c r="M58" s="30">
        <v>6</v>
      </c>
      <c r="N58" s="18">
        <v>0.57403474567419832</v>
      </c>
      <c r="O58" s="8"/>
    </row>
    <row r="59" spans="1:15" ht="210" x14ac:dyDescent="0.35">
      <c r="A59" s="11" t="s">
        <v>126</v>
      </c>
      <c r="B59" s="11" t="s">
        <v>127</v>
      </c>
      <c r="C59" s="12">
        <v>22313</v>
      </c>
      <c r="D59" s="13" t="s">
        <v>28</v>
      </c>
      <c r="E59" s="12">
        <v>12</v>
      </c>
      <c r="F59" s="29">
        <f t="shared" si="5"/>
        <v>0.22629948125195834</v>
      </c>
      <c r="G59" s="29">
        <v>0.65</v>
      </c>
      <c r="H59" s="12">
        <v>3</v>
      </c>
      <c r="I59" s="29">
        <v>0.1009643839431814</v>
      </c>
      <c r="J59" s="29">
        <v>0.28999999999999998</v>
      </c>
      <c r="K59" s="17">
        <v>3</v>
      </c>
      <c r="L59" s="18">
        <v>2.3500330745395669E-2</v>
      </c>
      <c r="M59" s="30">
        <v>11</v>
      </c>
      <c r="N59" s="18">
        <v>0.20735183186528797</v>
      </c>
      <c r="O59" s="8"/>
    </row>
    <row r="60" spans="1:15" ht="35" x14ac:dyDescent="0.35">
      <c r="A60" s="11" t="s">
        <v>128</v>
      </c>
      <c r="B60" s="11" t="s">
        <v>129</v>
      </c>
      <c r="C60" s="12">
        <v>22314</v>
      </c>
      <c r="D60" s="13" t="s">
        <v>84</v>
      </c>
      <c r="E60" s="12">
        <v>250</v>
      </c>
      <c r="F60" s="29">
        <f t="shared" si="5"/>
        <v>0.13926121923197438</v>
      </c>
      <c r="G60" s="31">
        <v>0.4</v>
      </c>
      <c r="H60" s="12">
        <v>62</v>
      </c>
      <c r="I60" s="29">
        <v>3.4815304807993594E-2</v>
      </c>
      <c r="J60" s="31">
        <v>0.1</v>
      </c>
      <c r="K60" s="17">
        <v>60</v>
      </c>
      <c r="L60" s="18">
        <v>2.5067019461755394E-2</v>
      </c>
      <c r="M60" s="30">
        <v>270</v>
      </c>
      <c r="N60" s="18">
        <v>0.15040211677053233</v>
      </c>
      <c r="O60" s="8"/>
    </row>
    <row r="61" spans="1:15" ht="105" x14ac:dyDescent="0.35">
      <c r="A61" s="11" t="s">
        <v>130</v>
      </c>
      <c r="B61" s="11" t="s">
        <v>131</v>
      </c>
      <c r="C61" s="12">
        <v>22314</v>
      </c>
      <c r="D61" s="13" t="s">
        <v>21</v>
      </c>
      <c r="E61" s="12">
        <v>3</v>
      </c>
      <c r="F61" s="29">
        <f t="shared" si="5"/>
        <v>0.10444591442398078</v>
      </c>
      <c r="G61" s="31">
        <v>0.3</v>
      </c>
      <c r="H61" s="12">
        <v>1</v>
      </c>
      <c r="I61" s="29">
        <v>3.4815304807993594E-2</v>
      </c>
      <c r="J61" s="12">
        <v>0.1</v>
      </c>
      <c r="K61" s="17">
        <v>2</v>
      </c>
      <c r="L61" s="18">
        <v>2.3210203205329055E-2</v>
      </c>
      <c r="M61" s="30">
        <v>4</v>
      </c>
      <c r="N61" s="18">
        <v>0.13926121923197435</v>
      </c>
      <c r="O61" s="8"/>
    </row>
    <row r="62" spans="1:15" ht="140" x14ac:dyDescent="0.35">
      <c r="A62" s="11" t="s">
        <v>132</v>
      </c>
      <c r="B62" s="11" t="s">
        <v>133</v>
      </c>
      <c r="C62" s="12">
        <v>22315</v>
      </c>
      <c r="D62" s="13" t="s">
        <v>28</v>
      </c>
      <c r="E62" s="12">
        <v>10</v>
      </c>
      <c r="F62" s="29">
        <f t="shared" si="5"/>
        <v>0.34815304807993591</v>
      </c>
      <c r="G62" s="12">
        <v>1</v>
      </c>
      <c r="H62" s="12">
        <v>3</v>
      </c>
      <c r="I62" s="29">
        <v>0.10444591442398078</v>
      </c>
      <c r="J62" s="31">
        <v>0.3</v>
      </c>
      <c r="K62" s="17">
        <v>4</v>
      </c>
      <c r="L62" s="18">
        <v>0</v>
      </c>
      <c r="M62" s="30">
        <v>14</v>
      </c>
      <c r="N62" s="18">
        <v>0.48741426731191029</v>
      </c>
      <c r="O62" s="8"/>
    </row>
    <row r="63" spans="1:15" ht="52.5" x14ac:dyDescent="0.35">
      <c r="A63" s="11" t="s">
        <v>134</v>
      </c>
      <c r="B63" s="11" t="s">
        <v>135</v>
      </c>
      <c r="C63" s="12">
        <v>22412</v>
      </c>
      <c r="D63" s="13" t="s">
        <v>21</v>
      </c>
      <c r="E63" s="12">
        <v>1</v>
      </c>
      <c r="F63" s="29">
        <f t="shared" si="5"/>
        <v>0.15666887163597115</v>
      </c>
      <c r="G63" s="29">
        <v>0.45</v>
      </c>
      <c r="H63" s="12">
        <v>0</v>
      </c>
      <c r="I63" s="29">
        <v>0</v>
      </c>
      <c r="J63" s="12">
        <v>0</v>
      </c>
      <c r="K63" s="17">
        <v>1</v>
      </c>
      <c r="L63" s="18">
        <v>0.15666887163597118</v>
      </c>
      <c r="M63" s="30">
        <v>1</v>
      </c>
      <c r="N63" s="18">
        <v>0.15666887163597118</v>
      </c>
      <c r="O63" s="8"/>
    </row>
    <row r="64" spans="1:15" ht="87.5" x14ac:dyDescent="0.35">
      <c r="A64" s="11" t="s">
        <v>136</v>
      </c>
      <c r="B64" s="11" t="s">
        <v>137</v>
      </c>
      <c r="C64" s="12">
        <v>22413</v>
      </c>
      <c r="D64" s="13" t="s">
        <v>28</v>
      </c>
      <c r="E64" s="12">
        <v>2</v>
      </c>
      <c r="F64" s="29">
        <f t="shared" si="5"/>
        <v>2.1272151237684085</v>
      </c>
      <c r="G64" s="29">
        <v>6.11</v>
      </c>
      <c r="H64" s="12">
        <v>2</v>
      </c>
      <c r="I64" s="29">
        <v>0.45608049298471603</v>
      </c>
      <c r="J64" s="31">
        <v>1.31</v>
      </c>
      <c r="K64" s="17">
        <v>6</v>
      </c>
      <c r="L64" s="18">
        <v>1.4883542805417267</v>
      </c>
      <c r="M64" s="30">
        <v>2</v>
      </c>
      <c r="N64" s="18">
        <v>2.1272151237684089</v>
      </c>
      <c r="O64" s="8"/>
    </row>
    <row r="65" spans="1:15" ht="87.5" x14ac:dyDescent="0.35">
      <c r="A65" s="11" t="s">
        <v>138</v>
      </c>
      <c r="B65" s="11" t="s">
        <v>139</v>
      </c>
      <c r="C65" s="12">
        <v>22413</v>
      </c>
      <c r="D65" s="13" t="s">
        <v>28</v>
      </c>
      <c r="E65" s="12">
        <v>3</v>
      </c>
      <c r="F65" s="29">
        <f t="shared" si="5"/>
        <v>0.10444591442398078</v>
      </c>
      <c r="G65" s="31">
        <v>0.3</v>
      </c>
      <c r="H65" s="12">
        <v>0</v>
      </c>
      <c r="I65" s="29">
        <v>0</v>
      </c>
      <c r="J65" s="12">
        <v>0</v>
      </c>
      <c r="K65" s="17">
        <v>0</v>
      </c>
      <c r="L65" s="18">
        <v>0</v>
      </c>
      <c r="M65" s="30">
        <v>3</v>
      </c>
      <c r="N65" s="18">
        <v>0.10444591442398078</v>
      </c>
      <c r="O65" s="8"/>
    </row>
    <row r="66" spans="1:15" ht="175" x14ac:dyDescent="0.35">
      <c r="A66" s="11" t="s">
        <v>140</v>
      </c>
      <c r="B66" s="11" t="s">
        <v>141</v>
      </c>
      <c r="C66" s="12">
        <v>22413</v>
      </c>
      <c r="D66" s="13" t="s">
        <v>47</v>
      </c>
      <c r="E66" s="12">
        <v>1</v>
      </c>
      <c r="F66" s="29">
        <f t="shared" si="5"/>
        <v>1.2498694426069699</v>
      </c>
      <c r="G66" s="29">
        <v>3.59</v>
      </c>
      <c r="H66" s="12">
        <v>1</v>
      </c>
      <c r="I66" s="29">
        <v>0.36207917000313333</v>
      </c>
      <c r="J66" s="29">
        <v>1.04</v>
      </c>
      <c r="K66" s="17">
        <v>3</v>
      </c>
      <c r="L66" s="18">
        <v>0.86167879399784131</v>
      </c>
      <c r="M66" s="30">
        <v>1</v>
      </c>
      <c r="N66" s="18">
        <v>0.67019461755387666</v>
      </c>
      <c r="O66" s="8"/>
    </row>
    <row r="67" spans="1:15" ht="262.5" x14ac:dyDescent="0.35">
      <c r="A67" s="11" t="s">
        <v>142</v>
      </c>
      <c r="B67" s="11" t="s">
        <v>143</v>
      </c>
      <c r="C67" s="12">
        <v>22413</v>
      </c>
      <c r="D67" s="13" t="s">
        <v>47</v>
      </c>
      <c r="E67" s="12">
        <v>4</v>
      </c>
      <c r="F67" s="29">
        <f t="shared" si="5"/>
        <v>0.52222957211990384</v>
      </c>
      <c r="G67" s="31">
        <v>1.5</v>
      </c>
      <c r="H67" s="12">
        <v>1</v>
      </c>
      <c r="I67" s="29">
        <v>0.15666887163597115</v>
      </c>
      <c r="J67" s="29">
        <v>0.45</v>
      </c>
      <c r="K67" s="17">
        <v>3</v>
      </c>
      <c r="L67" s="18">
        <v>0.1958360895449639</v>
      </c>
      <c r="M67" s="30">
        <v>4</v>
      </c>
      <c r="N67" s="18">
        <v>0.48045120635031152</v>
      </c>
      <c r="O67" s="8"/>
    </row>
    <row r="68" spans="1:15" ht="280" x14ac:dyDescent="0.35">
      <c r="A68" s="11" t="s">
        <v>144</v>
      </c>
      <c r="B68" s="11" t="s">
        <v>145</v>
      </c>
      <c r="C68" s="12">
        <v>22511</v>
      </c>
      <c r="D68" s="13" t="s">
        <v>21</v>
      </c>
      <c r="E68" s="12">
        <v>1</v>
      </c>
      <c r="F68" s="29">
        <f t="shared" si="5"/>
        <v>1.3229815827037565</v>
      </c>
      <c r="G68" s="31">
        <v>3.8</v>
      </c>
      <c r="H68" s="12">
        <v>0</v>
      </c>
      <c r="I68" s="29">
        <v>0</v>
      </c>
      <c r="J68" s="12">
        <v>0</v>
      </c>
      <c r="K68" s="17">
        <v>0</v>
      </c>
      <c r="L68" s="18">
        <v>0</v>
      </c>
      <c r="M68" s="30">
        <v>1</v>
      </c>
      <c r="N68" s="18">
        <v>1.3229815827037563</v>
      </c>
      <c r="O68" s="8"/>
    </row>
    <row r="69" spans="1:15" ht="52.5" x14ac:dyDescent="0.35">
      <c r="A69" s="11" t="s">
        <v>146</v>
      </c>
      <c r="B69" s="11" t="s">
        <v>147</v>
      </c>
      <c r="C69" s="12">
        <v>22522</v>
      </c>
      <c r="D69" s="13" t="s">
        <v>28</v>
      </c>
      <c r="E69" s="12">
        <v>600</v>
      </c>
      <c r="F69" s="29">
        <f t="shared" si="5"/>
        <v>0.3133377432719423</v>
      </c>
      <c r="G69" s="31">
        <v>0.9</v>
      </c>
      <c r="H69" s="12">
        <v>150</v>
      </c>
      <c r="I69" s="29">
        <v>5.2222957211990391E-2</v>
      </c>
      <c r="J69" s="29">
        <v>0.15</v>
      </c>
      <c r="K69" s="17">
        <v>191</v>
      </c>
      <c r="L69" s="18">
        <v>6.7839367986166701E-2</v>
      </c>
      <c r="M69" s="30">
        <v>655</v>
      </c>
      <c r="N69" s="18">
        <v>0.32758361475704711</v>
      </c>
      <c r="O69" s="8"/>
    </row>
    <row r="70" spans="1:15" ht="70" x14ac:dyDescent="0.35">
      <c r="A70" s="11" t="s">
        <v>148</v>
      </c>
      <c r="B70" s="11" t="s">
        <v>149</v>
      </c>
      <c r="C70" s="12">
        <v>22522</v>
      </c>
      <c r="D70" s="13" t="s">
        <v>28</v>
      </c>
      <c r="E70" s="12">
        <v>200</v>
      </c>
      <c r="F70" s="29">
        <f t="shared" si="5"/>
        <v>0.1880026459631654</v>
      </c>
      <c r="G70" s="29">
        <v>0.54</v>
      </c>
      <c r="H70" s="12">
        <v>50</v>
      </c>
      <c r="I70" s="29">
        <v>3.1333774327194232E-2</v>
      </c>
      <c r="J70" s="29">
        <v>0.09</v>
      </c>
      <c r="K70" s="17">
        <v>41</v>
      </c>
      <c r="L70" s="18">
        <v>1.7129129965532851E-2</v>
      </c>
      <c r="M70" s="30">
        <v>191</v>
      </c>
      <c r="N70" s="18">
        <v>0.17954252689482295</v>
      </c>
      <c r="O70" s="8"/>
    </row>
    <row r="71" spans="1:15" ht="70" x14ac:dyDescent="0.35">
      <c r="A71" s="11" t="s">
        <v>150</v>
      </c>
      <c r="B71" s="11" t="s">
        <v>151</v>
      </c>
      <c r="C71" s="12">
        <v>22522</v>
      </c>
      <c r="D71" s="13" t="s">
        <v>28</v>
      </c>
      <c r="E71" s="12">
        <v>300</v>
      </c>
      <c r="F71" s="29">
        <f t="shared" si="5"/>
        <v>0.1880026459631654</v>
      </c>
      <c r="G71" s="29">
        <v>0.54</v>
      </c>
      <c r="H71" s="12">
        <v>75</v>
      </c>
      <c r="I71" s="29">
        <v>3.1333774327194232E-2</v>
      </c>
      <c r="J71" s="29">
        <v>0.09</v>
      </c>
      <c r="K71" s="17">
        <v>170</v>
      </c>
      <c r="L71" s="18">
        <v>4.7348814538871291E-2</v>
      </c>
      <c r="M71" s="30">
        <v>433</v>
      </c>
      <c r="N71" s="18">
        <v>0.27135048567350206</v>
      </c>
      <c r="O71" s="8"/>
    </row>
    <row r="72" spans="1:15" ht="70" x14ac:dyDescent="0.35">
      <c r="A72" s="11" t="s">
        <v>152</v>
      </c>
      <c r="B72" s="11" t="s">
        <v>153</v>
      </c>
      <c r="C72" s="12">
        <v>22522</v>
      </c>
      <c r="D72" s="13" t="s">
        <v>28</v>
      </c>
      <c r="E72" s="12">
        <v>60</v>
      </c>
      <c r="F72" s="29">
        <f t="shared" si="5"/>
        <v>0.1705949935591686</v>
      </c>
      <c r="G72" s="29">
        <v>0.49</v>
      </c>
      <c r="H72" s="12">
        <v>15</v>
      </c>
      <c r="I72" s="29">
        <v>3.1333774327194232E-2</v>
      </c>
      <c r="J72" s="29">
        <v>0.09</v>
      </c>
      <c r="K72" s="17">
        <v>12</v>
      </c>
      <c r="L72" s="18">
        <v>1.6015040211677052E-2</v>
      </c>
      <c r="M72" s="30">
        <v>64</v>
      </c>
      <c r="N72" s="18">
        <v>0.18196799312977982</v>
      </c>
      <c r="O72" s="8"/>
    </row>
    <row r="73" spans="1:15" ht="52.5" x14ac:dyDescent="0.35">
      <c r="A73" s="11" t="s">
        <v>154</v>
      </c>
      <c r="B73" s="11" t="s">
        <v>155</v>
      </c>
      <c r="C73" s="12">
        <v>22522</v>
      </c>
      <c r="D73" s="13" t="s">
        <v>28</v>
      </c>
      <c r="E73" s="12">
        <v>50</v>
      </c>
      <c r="F73" s="29">
        <f t="shared" si="5"/>
        <v>0.1880026459631654</v>
      </c>
      <c r="G73" s="29">
        <v>0.54</v>
      </c>
      <c r="H73" s="12">
        <v>14</v>
      </c>
      <c r="I73" s="29">
        <v>3.1333774327194232E-2</v>
      </c>
      <c r="J73" s="29">
        <v>0.09</v>
      </c>
      <c r="K73" s="17">
        <v>22</v>
      </c>
      <c r="L73" s="18">
        <v>3.6764961877241244E-2</v>
      </c>
      <c r="M73" s="30">
        <v>64</v>
      </c>
      <c r="N73" s="18">
        <v>0.24064338683285172</v>
      </c>
      <c r="O73" s="8"/>
    </row>
    <row r="74" spans="1:15" ht="87.5" x14ac:dyDescent="0.35">
      <c r="A74" s="11" t="s">
        <v>156</v>
      </c>
      <c r="B74" s="11" t="s">
        <v>157</v>
      </c>
      <c r="C74" s="12">
        <v>22522</v>
      </c>
      <c r="D74" s="13" t="s">
        <v>28</v>
      </c>
      <c r="E74" s="12">
        <v>200</v>
      </c>
      <c r="F74" s="29">
        <f t="shared" si="5"/>
        <v>0.1880026459631654</v>
      </c>
      <c r="G74" s="29">
        <v>0.54</v>
      </c>
      <c r="H74" s="12">
        <v>50</v>
      </c>
      <c r="I74" s="29">
        <v>3.1333774327194232E-2</v>
      </c>
      <c r="J74" s="29">
        <v>0.09</v>
      </c>
      <c r="K74" s="17">
        <v>59</v>
      </c>
      <c r="L74" s="18">
        <v>2.464923580405947E-2</v>
      </c>
      <c r="M74" s="30">
        <v>192</v>
      </c>
      <c r="N74" s="18">
        <v>0.18048254012463877</v>
      </c>
      <c r="O74" s="8"/>
    </row>
    <row r="75" spans="1:15" ht="122.5" x14ac:dyDescent="0.35">
      <c r="A75" s="11" t="s">
        <v>158</v>
      </c>
      <c r="B75" s="11" t="s">
        <v>159</v>
      </c>
      <c r="C75" s="12">
        <v>22522</v>
      </c>
      <c r="D75" s="13" t="s">
        <v>28</v>
      </c>
      <c r="E75" s="12">
        <v>200</v>
      </c>
      <c r="F75" s="29">
        <f t="shared" si="5"/>
        <v>0.1880026459631654</v>
      </c>
      <c r="G75" s="29">
        <v>0.54</v>
      </c>
      <c r="H75" s="12">
        <v>50</v>
      </c>
      <c r="I75" s="29">
        <v>3.1333774327194232E-2</v>
      </c>
      <c r="J75" s="29">
        <v>0.09</v>
      </c>
      <c r="K75" s="17">
        <v>46</v>
      </c>
      <c r="L75" s="18">
        <v>1.9218048254012469E-2</v>
      </c>
      <c r="M75" s="30">
        <v>205</v>
      </c>
      <c r="N75" s="18">
        <v>0.19270271211224452</v>
      </c>
      <c r="O75" s="8"/>
    </row>
    <row r="76" spans="1:15" ht="87.5" x14ac:dyDescent="0.35">
      <c r="A76" s="11" t="s">
        <v>160</v>
      </c>
      <c r="B76" s="11" t="s">
        <v>161</v>
      </c>
      <c r="C76" s="12">
        <v>22522</v>
      </c>
      <c r="D76" s="13" t="s">
        <v>28</v>
      </c>
      <c r="E76" s="12">
        <v>100</v>
      </c>
      <c r="F76" s="29">
        <f t="shared" si="5"/>
        <v>9.4001322981582702E-2</v>
      </c>
      <c r="G76" s="29">
        <v>0.27</v>
      </c>
      <c r="H76" s="12">
        <v>25</v>
      </c>
      <c r="I76" s="29">
        <v>2.0889182884796156E-2</v>
      </c>
      <c r="J76" s="29">
        <v>0.06</v>
      </c>
      <c r="K76" s="17">
        <v>77</v>
      </c>
      <c r="L76" s="18">
        <v>5.2272499390732169E-2</v>
      </c>
      <c r="M76" s="30">
        <v>164</v>
      </c>
      <c r="N76" s="18">
        <v>0.15416216968979563</v>
      </c>
      <c r="O76" s="8"/>
    </row>
    <row r="77" spans="1:15" ht="105" x14ac:dyDescent="0.35">
      <c r="A77" s="11" t="s">
        <v>162</v>
      </c>
      <c r="B77" s="11" t="s">
        <v>163</v>
      </c>
      <c r="C77" s="12">
        <v>22522</v>
      </c>
      <c r="D77" s="13" t="s">
        <v>28</v>
      </c>
      <c r="E77" s="12">
        <v>200</v>
      </c>
      <c r="F77" s="29">
        <f t="shared" si="5"/>
        <v>0.15666887163597115</v>
      </c>
      <c r="G77" s="29">
        <v>0.45</v>
      </c>
      <c r="H77" s="12">
        <v>50</v>
      </c>
      <c r="I77" s="29">
        <v>3.1333774327194232E-2</v>
      </c>
      <c r="J77" s="29">
        <v>0.09</v>
      </c>
      <c r="K77" s="17">
        <v>14</v>
      </c>
      <c r="L77" s="18">
        <v>0</v>
      </c>
      <c r="M77" s="30">
        <v>248</v>
      </c>
      <c r="N77" s="18">
        <v>0.19426940082860425</v>
      </c>
      <c r="O77" s="8"/>
    </row>
    <row r="78" spans="1:15" ht="122.5" x14ac:dyDescent="0.35">
      <c r="A78" s="11" t="s">
        <v>164</v>
      </c>
      <c r="B78" s="11" t="s">
        <v>165</v>
      </c>
      <c r="C78" s="12">
        <v>22522</v>
      </c>
      <c r="D78" s="13" t="s">
        <v>28</v>
      </c>
      <c r="E78" s="12">
        <v>50</v>
      </c>
      <c r="F78" s="29">
        <f t="shared" si="5"/>
        <v>0.15666887163597115</v>
      </c>
      <c r="G78" s="29">
        <v>0.45</v>
      </c>
      <c r="H78" s="12">
        <v>0</v>
      </c>
      <c r="I78" s="29">
        <v>0</v>
      </c>
      <c r="J78" s="12">
        <v>0</v>
      </c>
      <c r="K78" s="17">
        <v>12</v>
      </c>
      <c r="L78" s="18">
        <v>2.5056157086655293E-2</v>
      </c>
      <c r="M78" s="30">
        <v>97</v>
      </c>
      <c r="N78" s="18">
        <v>0.36472513316854088</v>
      </c>
      <c r="O78" s="8"/>
    </row>
    <row r="79" spans="1:15" ht="157.5" x14ac:dyDescent="0.35">
      <c r="A79" s="11" t="s">
        <v>166</v>
      </c>
      <c r="B79" s="11" t="s">
        <v>167</v>
      </c>
      <c r="C79" s="12">
        <v>22522</v>
      </c>
      <c r="D79" s="13" t="s">
        <v>28</v>
      </c>
      <c r="E79" s="12">
        <v>150</v>
      </c>
      <c r="F79" s="29">
        <f t="shared" si="5"/>
        <v>0.1880026459631654</v>
      </c>
      <c r="G79" s="29">
        <v>0.54</v>
      </c>
      <c r="H79" s="12">
        <v>45</v>
      </c>
      <c r="I79" s="29">
        <v>3.1333774327194232E-2</v>
      </c>
      <c r="J79" s="29">
        <v>0.09</v>
      </c>
      <c r="K79" s="17">
        <v>14</v>
      </c>
      <c r="L79" s="18">
        <v>8.7175666422959538E-3</v>
      </c>
      <c r="M79" s="30">
        <v>431</v>
      </c>
      <c r="N79" s="18">
        <v>0.5401942694008286</v>
      </c>
      <c r="O79" s="8"/>
    </row>
    <row r="80" spans="1:15" ht="87.5" x14ac:dyDescent="0.35">
      <c r="A80" s="11" t="s">
        <v>168</v>
      </c>
      <c r="B80" s="11" t="s">
        <v>169</v>
      </c>
      <c r="C80" s="12">
        <v>22522</v>
      </c>
      <c r="D80" s="13" t="s">
        <v>28</v>
      </c>
      <c r="E80" s="12">
        <v>50</v>
      </c>
      <c r="F80" s="29">
        <f t="shared" si="5"/>
        <v>0.15666887163597115</v>
      </c>
      <c r="G80" s="29">
        <v>0.45</v>
      </c>
      <c r="H80" s="12">
        <v>14</v>
      </c>
      <c r="I80" s="29">
        <v>3.1333774327194232E-2</v>
      </c>
      <c r="J80" s="29">
        <v>0.09</v>
      </c>
      <c r="K80" s="17">
        <v>12</v>
      </c>
      <c r="L80" s="18">
        <v>1.7546913623228771E-2</v>
      </c>
      <c r="M80" s="30">
        <v>53</v>
      </c>
      <c r="N80" s="18">
        <v>0.16606900393412943</v>
      </c>
      <c r="O80" s="8"/>
    </row>
    <row r="81" spans="1:15" ht="105" x14ac:dyDescent="0.35">
      <c r="A81" s="11" t="s">
        <v>170</v>
      </c>
      <c r="B81" s="11" t="s">
        <v>171</v>
      </c>
      <c r="C81" s="12">
        <v>22522</v>
      </c>
      <c r="D81" s="13" t="s">
        <v>28</v>
      </c>
      <c r="E81" s="12">
        <v>60</v>
      </c>
      <c r="F81" s="29">
        <f t="shared" si="5"/>
        <v>0.1880026459631654</v>
      </c>
      <c r="G81" s="29">
        <v>0.54</v>
      </c>
      <c r="H81" s="12">
        <v>15</v>
      </c>
      <c r="I81" s="29">
        <v>3.1333774327194232E-2</v>
      </c>
      <c r="J81" s="29">
        <v>0.09</v>
      </c>
      <c r="K81" s="17">
        <v>34</v>
      </c>
      <c r="L81" s="18">
        <v>4.7348814538871291E-2</v>
      </c>
      <c r="M81" s="30">
        <v>61</v>
      </c>
      <c r="N81" s="18">
        <v>0.19113602339588481</v>
      </c>
      <c r="O81" s="8"/>
    </row>
    <row r="82" spans="1:15" ht="122.5" x14ac:dyDescent="0.35">
      <c r="A82" s="11" t="s">
        <v>172</v>
      </c>
      <c r="B82" s="11" t="s">
        <v>173</v>
      </c>
      <c r="C82" s="12">
        <v>22522</v>
      </c>
      <c r="D82" s="13" t="s">
        <v>28</v>
      </c>
      <c r="E82" s="12">
        <v>60</v>
      </c>
      <c r="F82" s="29">
        <f t="shared" si="5"/>
        <v>0.1880026459631654</v>
      </c>
      <c r="G82" s="29">
        <v>0.54</v>
      </c>
      <c r="H82" s="12">
        <v>15</v>
      </c>
      <c r="I82" s="29">
        <v>3.1333774327194232E-2</v>
      </c>
      <c r="J82" s="29">
        <v>0.09</v>
      </c>
      <c r="K82" s="17">
        <v>26</v>
      </c>
      <c r="L82" s="18">
        <v>3.6207917000313346E-2</v>
      </c>
      <c r="M82" s="30">
        <v>43</v>
      </c>
      <c r="N82" s="18">
        <v>0.13473522960693521</v>
      </c>
      <c r="O82" s="8"/>
    </row>
    <row r="83" spans="1:15" ht="87.5" x14ac:dyDescent="0.35">
      <c r="A83" s="11" t="s">
        <v>174</v>
      </c>
      <c r="B83" s="11" t="s">
        <v>175</v>
      </c>
      <c r="C83" s="12">
        <v>22522</v>
      </c>
      <c r="D83" s="13" t="s">
        <v>28</v>
      </c>
      <c r="E83" s="12">
        <v>100</v>
      </c>
      <c r="F83" s="29">
        <f t="shared" si="5"/>
        <v>0.3133377432719423</v>
      </c>
      <c r="G83" s="31">
        <v>0.9</v>
      </c>
      <c r="H83" s="12">
        <v>25</v>
      </c>
      <c r="I83" s="29">
        <v>5.2222957211990391E-2</v>
      </c>
      <c r="J83" s="29">
        <v>0.15</v>
      </c>
      <c r="K83" s="17">
        <v>86</v>
      </c>
      <c r="L83" s="18">
        <v>0.11976464853949795</v>
      </c>
      <c r="M83" s="30">
        <v>143</v>
      </c>
      <c r="N83" s="18">
        <v>0.44807297287887748</v>
      </c>
      <c r="O83" s="8"/>
    </row>
    <row r="84" spans="1:15" ht="105" x14ac:dyDescent="0.35">
      <c r="A84" s="11" t="s">
        <v>176</v>
      </c>
      <c r="B84" s="11" t="s">
        <v>177</v>
      </c>
      <c r="C84" s="12">
        <v>22522</v>
      </c>
      <c r="D84" s="13" t="s">
        <v>28</v>
      </c>
      <c r="E84" s="12">
        <v>75</v>
      </c>
      <c r="F84" s="29">
        <f t="shared" si="5"/>
        <v>0.47000661490791351</v>
      </c>
      <c r="G84" s="29">
        <v>1.35</v>
      </c>
      <c r="H84" s="12">
        <v>15</v>
      </c>
      <c r="I84" s="29">
        <v>5.2222957211990391E-2</v>
      </c>
      <c r="J84" s="31">
        <v>0.15</v>
      </c>
      <c r="K84" s="17">
        <v>0</v>
      </c>
      <c r="L84" s="18">
        <v>0</v>
      </c>
      <c r="M84" s="30">
        <v>61</v>
      </c>
      <c r="N84" s="18">
        <v>0.38227204679176974</v>
      </c>
      <c r="O84" s="8"/>
    </row>
    <row r="85" spans="1:15" ht="87.5" x14ac:dyDescent="0.35">
      <c r="A85" s="11" t="s">
        <v>178</v>
      </c>
      <c r="B85" s="11" t="s">
        <v>179</v>
      </c>
      <c r="C85" s="12">
        <v>22522</v>
      </c>
      <c r="D85" s="13" t="s">
        <v>28</v>
      </c>
      <c r="E85" s="12">
        <v>100</v>
      </c>
      <c r="F85" s="29">
        <f t="shared" si="5"/>
        <v>0.3133377432719423</v>
      </c>
      <c r="G85" s="31">
        <v>0.9</v>
      </c>
      <c r="H85" s="12">
        <v>25</v>
      </c>
      <c r="I85" s="29">
        <v>5.2222957211990391E-2</v>
      </c>
      <c r="J85" s="29">
        <v>0.15</v>
      </c>
      <c r="K85" s="17">
        <v>40</v>
      </c>
      <c r="L85" s="18">
        <v>5.5704487692789753E-2</v>
      </c>
      <c r="M85" s="30">
        <v>118</v>
      </c>
      <c r="N85" s="18">
        <v>0.36973853706089194</v>
      </c>
      <c r="O85" s="8"/>
    </row>
    <row r="86" spans="1:15" ht="122.5" x14ac:dyDescent="0.35">
      <c r="A86" s="11" t="s">
        <v>180</v>
      </c>
      <c r="B86" s="11" t="s">
        <v>181</v>
      </c>
      <c r="C86" s="12">
        <v>22522</v>
      </c>
      <c r="D86" s="13" t="s">
        <v>28</v>
      </c>
      <c r="E86" s="12">
        <v>100</v>
      </c>
      <c r="F86" s="29">
        <f t="shared" si="5"/>
        <v>0.3133377432719423</v>
      </c>
      <c r="G86" s="31">
        <v>0.9</v>
      </c>
      <c r="H86" s="12">
        <v>25</v>
      </c>
      <c r="I86" s="29">
        <v>5.2222957211990391E-2</v>
      </c>
      <c r="J86" s="29">
        <v>0.15</v>
      </c>
      <c r="K86" s="17">
        <v>552</v>
      </c>
      <c r="L86" s="18">
        <v>2.3688333391358842</v>
      </c>
      <c r="M86" s="30">
        <v>552</v>
      </c>
      <c r="N86" s="18">
        <v>1.7296243428611215</v>
      </c>
      <c r="O86" s="8"/>
    </row>
    <row r="87" spans="1:15" ht="122.5" x14ac:dyDescent="0.35">
      <c r="A87" s="11" t="s">
        <v>182</v>
      </c>
      <c r="B87" s="11" t="s">
        <v>183</v>
      </c>
      <c r="C87" s="12">
        <v>22522</v>
      </c>
      <c r="D87" s="13" t="s">
        <v>28</v>
      </c>
      <c r="E87" s="12">
        <v>240</v>
      </c>
      <c r="F87" s="29">
        <f t="shared" ref="F87:F144" si="6">G87*100/287.23</f>
        <v>0.3133377432719423</v>
      </c>
      <c r="G87" s="31">
        <v>0.9</v>
      </c>
      <c r="H87" s="12">
        <v>0</v>
      </c>
      <c r="I87" s="29">
        <v>0</v>
      </c>
      <c r="J87" s="31">
        <v>0</v>
      </c>
      <c r="K87" s="17">
        <v>920</v>
      </c>
      <c r="L87" s="18">
        <v>0</v>
      </c>
      <c r="M87" s="30">
        <v>1247</v>
      </c>
      <c r="N87" s="18">
        <v>1.6280506910838006</v>
      </c>
      <c r="O87" s="8"/>
    </row>
    <row r="88" spans="1:15" ht="122.5" x14ac:dyDescent="0.35">
      <c r="A88" s="11" t="s">
        <v>184</v>
      </c>
      <c r="B88" s="11" t="s">
        <v>185</v>
      </c>
      <c r="C88" s="12">
        <v>22522</v>
      </c>
      <c r="D88" s="13" t="s">
        <v>28</v>
      </c>
      <c r="E88" s="12">
        <v>100</v>
      </c>
      <c r="F88" s="29">
        <f t="shared" si="6"/>
        <v>0.3133377432719423</v>
      </c>
      <c r="G88" s="31">
        <v>0.9</v>
      </c>
      <c r="H88" s="12">
        <v>25</v>
      </c>
      <c r="I88" s="29">
        <v>5.2222957211990391E-2</v>
      </c>
      <c r="J88" s="29">
        <v>0.15</v>
      </c>
      <c r="K88" s="17">
        <v>220</v>
      </c>
      <c r="L88" s="18">
        <v>0.30637468231034365</v>
      </c>
      <c r="M88" s="30">
        <v>232</v>
      </c>
      <c r="N88" s="18">
        <v>0.72694356439090613</v>
      </c>
      <c r="O88" s="8"/>
    </row>
    <row r="89" spans="1:15" ht="157.5" x14ac:dyDescent="0.35">
      <c r="A89" s="11" t="s">
        <v>186</v>
      </c>
      <c r="B89" s="11" t="s">
        <v>187</v>
      </c>
      <c r="C89" s="12">
        <v>22522</v>
      </c>
      <c r="D89" s="13" t="s">
        <v>21</v>
      </c>
      <c r="E89" s="12">
        <v>2</v>
      </c>
      <c r="F89" s="29">
        <f t="shared" si="6"/>
        <v>0.3133377432719423</v>
      </c>
      <c r="G89" s="31">
        <v>0.9</v>
      </c>
      <c r="H89" s="12">
        <v>0</v>
      </c>
      <c r="I89" s="29">
        <v>0</v>
      </c>
      <c r="J89" s="12">
        <v>0</v>
      </c>
      <c r="K89" s="17">
        <v>1</v>
      </c>
      <c r="L89" s="18">
        <v>6.9630609615987188E-2</v>
      </c>
      <c r="M89" s="30">
        <v>5</v>
      </c>
      <c r="N89" s="18">
        <v>0.78334435817985582</v>
      </c>
      <c r="O89" s="8"/>
    </row>
    <row r="90" spans="1:15" ht="192.5" x14ac:dyDescent="0.35">
      <c r="A90" s="11" t="s">
        <v>188</v>
      </c>
      <c r="B90" s="11" t="s">
        <v>189</v>
      </c>
      <c r="C90" s="12">
        <v>22522</v>
      </c>
      <c r="D90" s="13" t="s">
        <v>21</v>
      </c>
      <c r="E90" s="12">
        <v>2</v>
      </c>
      <c r="F90" s="29">
        <f t="shared" si="6"/>
        <v>0.3133377432719423</v>
      </c>
      <c r="G90" s="31">
        <v>0.9</v>
      </c>
      <c r="H90" s="12">
        <v>0</v>
      </c>
      <c r="I90" s="29">
        <v>0</v>
      </c>
      <c r="J90" s="31">
        <v>0</v>
      </c>
      <c r="K90" s="17">
        <v>0</v>
      </c>
      <c r="L90" s="18">
        <v>0</v>
      </c>
      <c r="M90" s="30">
        <v>2</v>
      </c>
      <c r="N90" s="18">
        <v>0.31333774327194236</v>
      </c>
      <c r="O90" s="8"/>
    </row>
    <row r="91" spans="1:15" ht="87.5" x14ac:dyDescent="0.35">
      <c r="A91" s="11" t="s">
        <v>190</v>
      </c>
      <c r="B91" s="11" t="s">
        <v>191</v>
      </c>
      <c r="C91" s="12">
        <v>22522</v>
      </c>
      <c r="D91" s="13" t="s">
        <v>21</v>
      </c>
      <c r="E91" s="12">
        <v>2</v>
      </c>
      <c r="F91" s="29">
        <f t="shared" si="6"/>
        <v>0.3133377432719423</v>
      </c>
      <c r="G91" s="31">
        <v>0.9</v>
      </c>
      <c r="H91" s="12">
        <v>0</v>
      </c>
      <c r="I91" s="29">
        <v>0</v>
      </c>
      <c r="J91" s="12">
        <v>0</v>
      </c>
      <c r="K91" s="17">
        <v>3</v>
      </c>
      <c r="L91" s="18">
        <v>0.20889182884796156</v>
      </c>
      <c r="M91" s="30">
        <v>3</v>
      </c>
      <c r="N91" s="18">
        <v>0.47000661490791357</v>
      </c>
      <c r="O91" s="8"/>
    </row>
    <row r="92" spans="1:15" ht="105" x14ac:dyDescent="0.35">
      <c r="A92" s="11" t="s">
        <v>192</v>
      </c>
      <c r="B92" s="11" t="s">
        <v>193</v>
      </c>
      <c r="C92" s="12">
        <v>22522</v>
      </c>
      <c r="D92" s="13" t="s">
        <v>21</v>
      </c>
      <c r="E92" s="12">
        <v>2</v>
      </c>
      <c r="F92" s="29">
        <f t="shared" si="6"/>
        <v>0.3133377432719423</v>
      </c>
      <c r="G92" s="31">
        <v>0.9</v>
      </c>
      <c r="H92" s="12">
        <v>0</v>
      </c>
      <c r="I92" s="29">
        <v>0</v>
      </c>
      <c r="J92" s="12">
        <v>0</v>
      </c>
      <c r="K92" s="17">
        <v>1</v>
      </c>
      <c r="L92" s="18">
        <v>6.9630609615987188E-2</v>
      </c>
      <c r="M92" s="30">
        <v>2</v>
      </c>
      <c r="N92" s="18">
        <v>0.31333774327194236</v>
      </c>
      <c r="O92" s="8"/>
    </row>
    <row r="93" spans="1:15" ht="87.5" x14ac:dyDescent="0.35">
      <c r="A93" s="11" t="s">
        <v>194</v>
      </c>
      <c r="B93" s="11" t="s">
        <v>195</v>
      </c>
      <c r="C93" s="12">
        <v>22522</v>
      </c>
      <c r="D93" s="13" t="s">
        <v>28</v>
      </c>
      <c r="E93" s="12">
        <v>50</v>
      </c>
      <c r="F93" s="29">
        <f t="shared" si="6"/>
        <v>0.15666887163597115</v>
      </c>
      <c r="G93" s="29">
        <v>0.45</v>
      </c>
      <c r="H93" s="12">
        <v>14</v>
      </c>
      <c r="I93" s="29">
        <v>3.1333774327194232E-2</v>
      </c>
      <c r="J93" s="29">
        <v>0.09</v>
      </c>
      <c r="K93" s="17">
        <v>18</v>
      </c>
      <c r="L93" s="18">
        <v>2.6320370434843157E-2</v>
      </c>
      <c r="M93" s="30">
        <v>53</v>
      </c>
      <c r="N93" s="18">
        <v>0.16606900393412943</v>
      </c>
      <c r="O93" s="8"/>
    </row>
    <row r="94" spans="1:15" ht="140" x14ac:dyDescent="0.35">
      <c r="A94" s="11" t="s">
        <v>196</v>
      </c>
      <c r="B94" s="11" t="s">
        <v>197</v>
      </c>
      <c r="C94" s="12">
        <v>22522</v>
      </c>
      <c r="D94" s="13" t="s">
        <v>28</v>
      </c>
      <c r="E94" s="12">
        <v>20</v>
      </c>
      <c r="F94" s="29">
        <f t="shared" si="6"/>
        <v>0.1880026459631654</v>
      </c>
      <c r="G94" s="29">
        <v>0.54</v>
      </c>
      <c r="H94" s="12">
        <v>5</v>
      </c>
      <c r="I94" s="29">
        <v>3.1333774327194232E-2</v>
      </c>
      <c r="J94" s="29">
        <v>0.09</v>
      </c>
      <c r="K94" s="17">
        <v>0</v>
      </c>
      <c r="L94" s="18">
        <v>0</v>
      </c>
      <c r="M94" s="30">
        <v>21</v>
      </c>
      <c r="N94" s="18">
        <v>0.19740277826132369</v>
      </c>
      <c r="O94" s="8"/>
    </row>
    <row r="95" spans="1:15" ht="140" x14ac:dyDescent="0.35">
      <c r="A95" s="11" t="s">
        <v>198</v>
      </c>
      <c r="B95" s="11" t="s">
        <v>199</v>
      </c>
      <c r="C95" s="12">
        <v>22522</v>
      </c>
      <c r="D95" s="13" t="s">
        <v>28</v>
      </c>
      <c r="E95" s="12">
        <v>50</v>
      </c>
      <c r="F95" s="29">
        <f t="shared" si="6"/>
        <v>0.1880026459631654</v>
      </c>
      <c r="G95" s="29">
        <v>0.54</v>
      </c>
      <c r="H95" s="12">
        <v>14</v>
      </c>
      <c r="I95" s="29">
        <v>3.1333774327194232E-2</v>
      </c>
      <c r="J95" s="29">
        <v>0.09</v>
      </c>
      <c r="K95" s="17">
        <v>26</v>
      </c>
      <c r="L95" s="18">
        <v>7.0605438150611016E-2</v>
      </c>
      <c r="M95" s="30">
        <v>52</v>
      </c>
      <c r="N95" s="18">
        <v>0.19552275180169201</v>
      </c>
      <c r="O95" s="8"/>
    </row>
    <row r="96" spans="1:15" ht="87.5" x14ac:dyDescent="0.35">
      <c r="A96" s="32" t="s">
        <v>200</v>
      </c>
      <c r="B96" s="11" t="s">
        <v>201</v>
      </c>
      <c r="C96" s="12">
        <v>22522</v>
      </c>
      <c r="D96" s="13" t="s">
        <v>21</v>
      </c>
      <c r="E96" s="12">
        <v>2</v>
      </c>
      <c r="F96" s="29">
        <f t="shared" si="6"/>
        <v>0.25067019461755385</v>
      </c>
      <c r="G96" s="29">
        <v>0.72</v>
      </c>
      <c r="H96" s="12">
        <v>0</v>
      </c>
      <c r="I96" s="29">
        <v>0</v>
      </c>
      <c r="J96" s="12">
        <v>0</v>
      </c>
      <c r="K96" s="17">
        <v>2</v>
      </c>
      <c r="L96" s="18">
        <v>0.16363193259756986</v>
      </c>
      <c r="M96" s="30">
        <v>5</v>
      </c>
      <c r="N96" s="18">
        <v>0.62667548654388472</v>
      </c>
      <c r="O96" s="8"/>
    </row>
    <row r="97" spans="1:15" ht="157.5" x14ac:dyDescent="0.35">
      <c r="A97" s="11" t="s">
        <v>202</v>
      </c>
      <c r="B97" s="11" t="s">
        <v>203</v>
      </c>
      <c r="C97" s="12">
        <v>22522</v>
      </c>
      <c r="D97" s="13" t="s">
        <v>21</v>
      </c>
      <c r="E97" s="12">
        <v>2</v>
      </c>
      <c r="F97" s="29">
        <f t="shared" si="6"/>
        <v>0.15666887163597115</v>
      </c>
      <c r="G97" s="29">
        <v>0.45</v>
      </c>
      <c r="H97" s="12">
        <v>0</v>
      </c>
      <c r="I97" s="29">
        <v>0</v>
      </c>
      <c r="J97" s="12">
        <v>0</v>
      </c>
      <c r="K97" s="17">
        <v>2</v>
      </c>
      <c r="L97" s="18">
        <v>0.15666887163597118</v>
      </c>
      <c r="M97" s="30">
        <v>5</v>
      </c>
      <c r="N97" s="18">
        <v>0.39167217908992791</v>
      </c>
      <c r="O97" s="8"/>
    </row>
    <row r="98" spans="1:15" ht="192.5" x14ac:dyDescent="0.35">
      <c r="A98" s="11" t="s">
        <v>204</v>
      </c>
      <c r="B98" s="11" t="s">
        <v>205</v>
      </c>
      <c r="C98" s="12">
        <v>22522</v>
      </c>
      <c r="D98" s="13" t="s">
        <v>28</v>
      </c>
      <c r="E98" s="12">
        <v>100</v>
      </c>
      <c r="F98" s="29">
        <f t="shared" si="6"/>
        <v>0.1880026459631654</v>
      </c>
      <c r="G98" s="29">
        <v>0.54</v>
      </c>
      <c r="H98" s="12">
        <v>25</v>
      </c>
      <c r="I98" s="29">
        <v>3.1333774327194232E-2</v>
      </c>
      <c r="J98" s="29">
        <v>0.09</v>
      </c>
      <c r="K98" s="17">
        <v>179</v>
      </c>
      <c r="L98" s="18">
        <v>0.33652473627406609</v>
      </c>
      <c r="M98" s="30">
        <v>472</v>
      </c>
      <c r="N98" s="18">
        <v>0.88737248894614074</v>
      </c>
      <c r="O98" s="8"/>
    </row>
    <row r="99" spans="1:15" ht="245" x14ac:dyDescent="0.35">
      <c r="A99" s="11" t="s">
        <v>206</v>
      </c>
      <c r="B99" s="11" t="s">
        <v>207</v>
      </c>
      <c r="C99" s="12">
        <v>22522</v>
      </c>
      <c r="D99" s="13" t="s">
        <v>28</v>
      </c>
      <c r="E99" s="12">
        <v>1500</v>
      </c>
      <c r="F99" s="29">
        <f t="shared" si="6"/>
        <v>0.94001322981582702</v>
      </c>
      <c r="G99" s="31">
        <v>2.7</v>
      </c>
      <c r="H99" s="12">
        <v>750</v>
      </c>
      <c r="I99" s="29">
        <v>0.41778365769592313</v>
      </c>
      <c r="J99" s="12">
        <v>1.2</v>
      </c>
      <c r="K99" s="17">
        <v>1572</v>
      </c>
      <c r="L99" s="18">
        <v>0.98513386484698673</v>
      </c>
      <c r="M99" s="30">
        <v>1622</v>
      </c>
      <c r="N99" s="18">
        <v>1.0164676391741809</v>
      </c>
      <c r="O99" s="8"/>
    </row>
    <row r="100" spans="1:15" ht="175" x14ac:dyDescent="0.35">
      <c r="A100" s="11" t="s">
        <v>208</v>
      </c>
      <c r="B100" s="11" t="s">
        <v>209</v>
      </c>
      <c r="C100" s="12">
        <v>22522</v>
      </c>
      <c r="D100" s="13" t="s">
        <v>28</v>
      </c>
      <c r="E100" s="12">
        <v>200</v>
      </c>
      <c r="F100" s="29">
        <f t="shared" si="6"/>
        <v>0.3133377432719423</v>
      </c>
      <c r="G100" s="31">
        <v>0.9</v>
      </c>
      <c r="H100" s="12">
        <v>50</v>
      </c>
      <c r="I100" s="29">
        <v>5.2222957211990391E-2</v>
      </c>
      <c r="J100" s="29">
        <v>0.15</v>
      </c>
      <c r="K100" s="17">
        <v>91</v>
      </c>
      <c r="L100" s="18">
        <v>6.3363854750548343E-2</v>
      </c>
      <c r="M100" s="30">
        <v>266</v>
      </c>
      <c r="N100" s="18">
        <v>0.41673919855168334</v>
      </c>
      <c r="O100" s="8"/>
    </row>
    <row r="101" spans="1:15" ht="87.5" x14ac:dyDescent="0.35">
      <c r="A101" s="11" t="s">
        <v>210</v>
      </c>
      <c r="B101" s="11" t="s">
        <v>211</v>
      </c>
      <c r="C101" s="12">
        <v>22522</v>
      </c>
      <c r="D101" s="13" t="s">
        <v>28</v>
      </c>
      <c r="E101" s="12">
        <v>40</v>
      </c>
      <c r="F101" s="29">
        <f t="shared" si="6"/>
        <v>0.12533509730877693</v>
      </c>
      <c r="G101" s="29">
        <v>0.36</v>
      </c>
      <c r="H101" s="12">
        <v>10</v>
      </c>
      <c r="I101" s="29">
        <v>2.0889182884796156E-2</v>
      </c>
      <c r="J101" s="31">
        <v>0.06</v>
      </c>
      <c r="K101" s="17">
        <v>18</v>
      </c>
      <c r="L101" s="18">
        <v>2.5067019461755383E-2</v>
      </c>
      <c r="M101" s="30">
        <v>49</v>
      </c>
      <c r="N101" s="18">
        <v>0.15353549420325177</v>
      </c>
      <c r="O101" s="8"/>
    </row>
    <row r="102" spans="1:15" ht="122.5" x14ac:dyDescent="0.35">
      <c r="A102" s="11" t="s">
        <v>212</v>
      </c>
      <c r="B102" s="11" t="s">
        <v>213</v>
      </c>
      <c r="C102" s="12">
        <v>22522</v>
      </c>
      <c r="D102" s="13" t="s">
        <v>28</v>
      </c>
      <c r="E102" s="12">
        <v>200</v>
      </c>
      <c r="F102" s="29">
        <f t="shared" si="6"/>
        <v>0.1880026459631654</v>
      </c>
      <c r="G102" s="29">
        <v>0.54</v>
      </c>
      <c r="H102" s="12">
        <v>50</v>
      </c>
      <c r="I102" s="29">
        <v>3.1333774327194232E-2</v>
      </c>
      <c r="J102" s="29">
        <v>0.09</v>
      </c>
      <c r="K102" s="17">
        <v>56</v>
      </c>
      <c r="L102" s="18">
        <v>2.33958848309717E-2</v>
      </c>
      <c r="M102" s="30">
        <v>224</v>
      </c>
      <c r="N102" s="18">
        <v>0.21056296347874526</v>
      </c>
      <c r="O102" s="8"/>
    </row>
    <row r="103" spans="1:15" ht="70" x14ac:dyDescent="0.35">
      <c r="A103" s="11" t="s">
        <v>214</v>
      </c>
      <c r="B103" s="11" t="s">
        <v>215</v>
      </c>
      <c r="C103" s="12">
        <v>22522</v>
      </c>
      <c r="D103" s="13" t="s">
        <v>28</v>
      </c>
      <c r="E103" s="12">
        <v>160</v>
      </c>
      <c r="F103" s="29">
        <f t="shared" si="6"/>
        <v>0.12533509730877693</v>
      </c>
      <c r="G103" s="29">
        <v>0.36</v>
      </c>
      <c r="H103" s="12">
        <v>40</v>
      </c>
      <c r="I103" s="29">
        <v>2.0889182884796156E-2</v>
      </c>
      <c r="J103" s="31">
        <v>0.06</v>
      </c>
      <c r="K103" s="17">
        <v>49</v>
      </c>
      <c r="L103" s="18">
        <v>1.7059499355916861E-2</v>
      </c>
      <c r="M103" s="30">
        <v>192</v>
      </c>
      <c r="N103" s="18">
        <v>0.15040211677053231</v>
      </c>
      <c r="O103" s="8"/>
    </row>
    <row r="104" spans="1:15" ht="140" x14ac:dyDescent="0.35">
      <c r="A104" s="11" t="s">
        <v>216</v>
      </c>
      <c r="B104" s="11" t="s">
        <v>217</v>
      </c>
      <c r="C104" s="12">
        <v>22522</v>
      </c>
      <c r="D104" s="13" t="s">
        <v>21</v>
      </c>
      <c r="E104" s="12">
        <v>4</v>
      </c>
      <c r="F104" s="29">
        <f t="shared" si="6"/>
        <v>0.50134038923510771</v>
      </c>
      <c r="G104" s="29">
        <v>1.44</v>
      </c>
      <c r="H104" s="12">
        <v>1</v>
      </c>
      <c r="I104" s="29">
        <v>8.3556731539184623E-2</v>
      </c>
      <c r="J104" s="31">
        <v>0.24</v>
      </c>
      <c r="K104" s="17">
        <v>2</v>
      </c>
      <c r="L104" s="18">
        <v>0.10533196393134418</v>
      </c>
      <c r="M104" s="30">
        <v>5</v>
      </c>
      <c r="N104" s="18">
        <v>0.62667548654388472</v>
      </c>
      <c r="O104" s="8"/>
    </row>
    <row r="105" spans="1:15" ht="227.5" x14ac:dyDescent="0.35">
      <c r="A105" s="11" t="s">
        <v>218</v>
      </c>
      <c r="B105" s="11" t="s">
        <v>219</v>
      </c>
      <c r="C105" s="12">
        <v>22522</v>
      </c>
      <c r="D105" s="13" t="s">
        <v>28</v>
      </c>
      <c r="E105" s="12">
        <v>480</v>
      </c>
      <c r="F105" s="29">
        <f t="shared" si="6"/>
        <v>0.47000661490791351</v>
      </c>
      <c r="G105" s="29">
        <v>1.35</v>
      </c>
      <c r="H105" s="12">
        <v>480</v>
      </c>
      <c r="I105" s="29">
        <v>0.47000661490791351</v>
      </c>
      <c r="J105" s="12">
        <v>1.35</v>
      </c>
      <c r="K105" s="17">
        <v>855</v>
      </c>
      <c r="L105" s="18">
        <v>0.77797518539149813</v>
      </c>
      <c r="M105" s="30">
        <v>1315</v>
      </c>
      <c r="N105" s="18">
        <v>1.1965349342570994</v>
      </c>
      <c r="O105" s="8"/>
    </row>
    <row r="106" spans="1:15" ht="70" x14ac:dyDescent="0.35">
      <c r="A106" s="11" t="s">
        <v>220</v>
      </c>
      <c r="B106" s="32" t="s">
        <v>221</v>
      </c>
      <c r="C106" s="12">
        <v>22522</v>
      </c>
      <c r="D106" s="13" t="s">
        <v>21</v>
      </c>
      <c r="E106" s="12">
        <v>4</v>
      </c>
      <c r="F106" s="29">
        <f t="shared" si="6"/>
        <v>6.2667548654388464E-2</v>
      </c>
      <c r="G106" s="29">
        <v>0.18</v>
      </c>
      <c r="H106" s="12">
        <v>1</v>
      </c>
      <c r="I106" s="29">
        <v>1.0444591442398078E-2</v>
      </c>
      <c r="J106" s="29">
        <v>0.03</v>
      </c>
      <c r="K106" s="17">
        <v>0</v>
      </c>
      <c r="L106" s="18">
        <v>0</v>
      </c>
      <c r="M106" s="30">
        <v>0</v>
      </c>
      <c r="N106" s="18">
        <v>0</v>
      </c>
      <c r="O106" s="8"/>
    </row>
    <row r="107" spans="1:15" ht="122.5" x14ac:dyDescent="0.35">
      <c r="A107" s="11" t="s">
        <v>222</v>
      </c>
      <c r="B107" s="11" t="s">
        <v>223</v>
      </c>
      <c r="C107" s="12">
        <v>22522</v>
      </c>
      <c r="D107" s="13" t="s">
        <v>21</v>
      </c>
      <c r="E107" s="12">
        <v>1</v>
      </c>
      <c r="F107" s="29">
        <f t="shared" si="6"/>
        <v>9.4001322981582702E-2</v>
      </c>
      <c r="G107" s="29">
        <v>0.27</v>
      </c>
      <c r="H107" s="12">
        <v>0</v>
      </c>
      <c r="I107" s="29">
        <v>0</v>
      </c>
      <c r="J107" s="12">
        <v>0</v>
      </c>
      <c r="K107" s="17">
        <v>0</v>
      </c>
      <c r="L107" s="18">
        <v>0</v>
      </c>
      <c r="M107" s="30">
        <v>1</v>
      </c>
      <c r="N107" s="18">
        <v>5.3110747484594226E-2</v>
      </c>
      <c r="O107" s="8"/>
    </row>
    <row r="108" spans="1:15" ht="105" x14ac:dyDescent="0.35">
      <c r="A108" s="11" t="s">
        <v>224</v>
      </c>
      <c r="B108" s="32" t="s">
        <v>225</v>
      </c>
      <c r="C108" s="12">
        <v>22522</v>
      </c>
      <c r="D108" s="13" t="s">
        <v>21</v>
      </c>
      <c r="E108" s="12">
        <v>1</v>
      </c>
      <c r="F108" s="29">
        <f t="shared" si="6"/>
        <v>7.6593670577585898E-2</v>
      </c>
      <c r="G108" s="29">
        <v>0.22</v>
      </c>
      <c r="H108" s="12">
        <v>0</v>
      </c>
      <c r="I108" s="29">
        <v>0</v>
      </c>
      <c r="J108" s="12">
        <v>0</v>
      </c>
      <c r="K108" s="17">
        <v>0</v>
      </c>
      <c r="L108" s="18">
        <v>0</v>
      </c>
      <c r="M108" s="30">
        <v>0</v>
      </c>
      <c r="N108" s="18">
        <v>0</v>
      </c>
      <c r="O108" s="8"/>
    </row>
    <row r="109" spans="1:15" ht="105" x14ac:dyDescent="0.35">
      <c r="A109" s="11" t="s">
        <v>226</v>
      </c>
      <c r="B109" s="11" t="s">
        <v>227</v>
      </c>
      <c r="C109" s="12">
        <v>22522</v>
      </c>
      <c r="D109" s="13" t="s">
        <v>21</v>
      </c>
      <c r="E109" s="12">
        <v>2</v>
      </c>
      <c r="F109" s="29">
        <f t="shared" si="6"/>
        <v>0.47000661490791351</v>
      </c>
      <c r="G109" s="29">
        <v>1.35</v>
      </c>
      <c r="H109" s="12">
        <v>0</v>
      </c>
      <c r="I109" s="29">
        <v>0</v>
      </c>
      <c r="J109" s="31">
        <v>0</v>
      </c>
      <c r="K109" s="17">
        <v>1</v>
      </c>
      <c r="L109" s="18">
        <v>6.2667548654388528E-3</v>
      </c>
      <c r="M109" s="30">
        <v>1</v>
      </c>
      <c r="N109" s="18">
        <v>9.3305016885422823E-2</v>
      </c>
      <c r="O109" s="8"/>
    </row>
    <row r="110" spans="1:15" ht="105" x14ac:dyDescent="0.35">
      <c r="A110" s="11" t="s">
        <v>228</v>
      </c>
      <c r="B110" s="11" t="s">
        <v>229</v>
      </c>
      <c r="C110" s="12">
        <v>22522</v>
      </c>
      <c r="D110" s="13" t="s">
        <v>28</v>
      </c>
      <c r="E110" s="12">
        <v>100</v>
      </c>
      <c r="F110" s="29">
        <f t="shared" si="6"/>
        <v>0.26459631654075128</v>
      </c>
      <c r="G110" s="29">
        <v>0.76</v>
      </c>
      <c r="H110" s="12">
        <v>0</v>
      </c>
      <c r="I110" s="29">
        <v>0</v>
      </c>
      <c r="J110" s="12">
        <v>0</v>
      </c>
      <c r="K110" s="17">
        <v>50</v>
      </c>
      <c r="L110" s="18">
        <v>5.3941092504264876E-2</v>
      </c>
      <c r="M110" s="30">
        <v>100</v>
      </c>
      <c r="N110" s="18">
        <v>0.26459631654075133</v>
      </c>
      <c r="O110" s="8"/>
    </row>
    <row r="111" spans="1:15" ht="350" x14ac:dyDescent="0.35">
      <c r="A111" s="33" t="s">
        <v>230</v>
      </c>
      <c r="B111" s="33" t="s">
        <v>231</v>
      </c>
      <c r="C111" s="34">
        <v>22522</v>
      </c>
      <c r="D111" s="35" t="s">
        <v>21</v>
      </c>
      <c r="E111" s="34">
        <v>1</v>
      </c>
      <c r="F111" s="29">
        <f t="shared" si="6"/>
        <v>3.7600529192633081</v>
      </c>
      <c r="G111" s="36">
        <v>10.8</v>
      </c>
      <c r="H111" s="34">
        <v>0</v>
      </c>
      <c r="I111" s="37">
        <v>0</v>
      </c>
      <c r="J111" s="34">
        <v>0</v>
      </c>
      <c r="K111" s="17">
        <v>3</v>
      </c>
      <c r="L111" s="18">
        <v>9.2372384500226286</v>
      </c>
      <c r="M111" s="30">
        <v>1</v>
      </c>
      <c r="N111" s="18">
        <v>3.0790794833408763</v>
      </c>
      <c r="O111" s="8"/>
    </row>
    <row r="112" spans="1:15" ht="210" x14ac:dyDescent="0.35">
      <c r="A112" s="11" t="s">
        <v>232</v>
      </c>
      <c r="B112" s="11" t="s">
        <v>233</v>
      </c>
      <c r="C112" s="12">
        <v>22522</v>
      </c>
      <c r="D112" s="13" t="s">
        <v>21</v>
      </c>
      <c r="E112" s="12">
        <v>2</v>
      </c>
      <c r="F112" s="29">
        <f t="shared" si="6"/>
        <v>0.3133377432719423</v>
      </c>
      <c r="G112" s="31">
        <v>0.9</v>
      </c>
      <c r="H112" s="12">
        <v>0</v>
      </c>
      <c r="I112" s="29">
        <v>0</v>
      </c>
      <c r="J112" s="31">
        <v>0</v>
      </c>
      <c r="K112" s="17">
        <v>1</v>
      </c>
      <c r="L112" s="18">
        <v>0.15053267416356228</v>
      </c>
      <c r="M112" s="30">
        <v>2</v>
      </c>
      <c r="N112" s="18">
        <v>0.30106534832712456</v>
      </c>
      <c r="O112" s="8"/>
    </row>
    <row r="113" spans="1:15" ht="175" x14ac:dyDescent="0.35">
      <c r="A113" s="11" t="s">
        <v>234</v>
      </c>
      <c r="B113" s="11" t="s">
        <v>235</v>
      </c>
      <c r="C113" s="12">
        <v>22522</v>
      </c>
      <c r="D113" s="13" t="s">
        <v>21</v>
      </c>
      <c r="E113" s="12">
        <v>2</v>
      </c>
      <c r="F113" s="29">
        <f t="shared" si="6"/>
        <v>0.1880026459631654</v>
      </c>
      <c r="G113" s="29">
        <v>0.54</v>
      </c>
      <c r="H113" s="12">
        <v>0</v>
      </c>
      <c r="I113" s="29">
        <v>0</v>
      </c>
      <c r="J113" s="12">
        <v>0</v>
      </c>
      <c r="K113" s="17">
        <v>3</v>
      </c>
      <c r="L113" s="18">
        <v>0.28200396894474811</v>
      </c>
      <c r="M113" s="30">
        <v>3</v>
      </c>
      <c r="N113" s="18">
        <v>0.28200396894474811</v>
      </c>
      <c r="O113" s="8"/>
    </row>
    <row r="114" spans="1:15" ht="192.5" x14ac:dyDescent="0.35">
      <c r="A114" s="11" t="s">
        <v>236</v>
      </c>
      <c r="B114" s="11" t="s">
        <v>237</v>
      </c>
      <c r="C114" s="12">
        <v>22522</v>
      </c>
      <c r="D114" s="13" t="s">
        <v>21</v>
      </c>
      <c r="E114" s="12">
        <v>12</v>
      </c>
      <c r="F114" s="29">
        <f t="shared" si="6"/>
        <v>6.2667548654388464E-2</v>
      </c>
      <c r="G114" s="29">
        <v>0.18</v>
      </c>
      <c r="H114" s="12">
        <v>3</v>
      </c>
      <c r="I114" s="29">
        <v>1.0444591442398078E-2</v>
      </c>
      <c r="J114" s="29">
        <v>0.03</v>
      </c>
      <c r="K114" s="17">
        <v>3</v>
      </c>
      <c r="L114" s="18">
        <v>1.5666887163597116E-2</v>
      </c>
      <c r="M114" s="30">
        <v>12</v>
      </c>
      <c r="N114" s="18">
        <v>6.2667548654388464E-2</v>
      </c>
      <c r="O114" s="8"/>
    </row>
    <row r="115" spans="1:15" ht="140" x14ac:dyDescent="0.35">
      <c r="A115" s="11" t="s">
        <v>238</v>
      </c>
      <c r="B115" s="11" t="s">
        <v>239</v>
      </c>
      <c r="C115" s="12">
        <v>22522</v>
      </c>
      <c r="D115" s="13" t="s">
        <v>28</v>
      </c>
      <c r="E115" s="12">
        <v>15</v>
      </c>
      <c r="F115" s="29">
        <f t="shared" si="6"/>
        <v>0.23326254221355708</v>
      </c>
      <c r="G115" s="29">
        <v>0.67</v>
      </c>
      <c r="H115" s="12">
        <v>3</v>
      </c>
      <c r="I115" s="29">
        <v>2.4370713365595518E-2</v>
      </c>
      <c r="J115" s="29">
        <v>7.0000000000000007E-2</v>
      </c>
      <c r="K115" s="17">
        <v>14</v>
      </c>
      <c r="L115" s="18">
        <v>0.19067321194397058</v>
      </c>
      <c r="M115" s="30">
        <v>14</v>
      </c>
      <c r="N115" s="18">
        <v>0.19067321194397058</v>
      </c>
      <c r="O115" s="8"/>
    </row>
    <row r="116" spans="1:15" ht="105" x14ac:dyDescent="0.35">
      <c r="A116" s="11" t="s">
        <v>240</v>
      </c>
      <c r="B116" s="11" t="s">
        <v>241</v>
      </c>
      <c r="C116" s="12">
        <v>22522</v>
      </c>
      <c r="D116" s="13" t="s">
        <v>21</v>
      </c>
      <c r="E116" s="12">
        <v>2</v>
      </c>
      <c r="F116" s="29">
        <f t="shared" si="6"/>
        <v>9.4001322981582702E-2</v>
      </c>
      <c r="G116" s="29">
        <v>0.27</v>
      </c>
      <c r="H116" s="12">
        <v>0</v>
      </c>
      <c r="I116" s="29">
        <v>0</v>
      </c>
      <c r="J116" s="12">
        <v>0</v>
      </c>
      <c r="K116" s="17">
        <v>2</v>
      </c>
      <c r="L116" s="18">
        <v>2.0485325349023441E-2</v>
      </c>
      <c r="M116" s="30">
        <v>2</v>
      </c>
      <c r="N116" s="18">
        <v>9.4001322981582702E-2</v>
      </c>
      <c r="O116" s="8"/>
    </row>
    <row r="117" spans="1:15" ht="227.5" x14ac:dyDescent="0.35">
      <c r="A117" s="11" t="s">
        <v>242</v>
      </c>
      <c r="B117" s="11" t="s">
        <v>243</v>
      </c>
      <c r="C117" s="12">
        <v>22522</v>
      </c>
      <c r="D117" s="13" t="s">
        <v>21</v>
      </c>
      <c r="E117" s="12">
        <v>2</v>
      </c>
      <c r="F117" s="29">
        <f t="shared" si="6"/>
        <v>0.3133377432719423</v>
      </c>
      <c r="G117" s="31">
        <v>0.9</v>
      </c>
      <c r="H117" s="12">
        <v>0</v>
      </c>
      <c r="I117" s="29">
        <v>0</v>
      </c>
      <c r="J117" s="31">
        <v>0</v>
      </c>
      <c r="K117" s="17">
        <v>0</v>
      </c>
      <c r="L117" s="18">
        <v>0</v>
      </c>
      <c r="M117" s="30">
        <v>2</v>
      </c>
      <c r="N117" s="18">
        <v>0.15771333078021099</v>
      </c>
      <c r="O117" s="8"/>
    </row>
    <row r="118" spans="1:15" ht="140" x14ac:dyDescent="0.35">
      <c r="A118" s="11" t="s">
        <v>244</v>
      </c>
      <c r="B118" s="11" t="s">
        <v>245</v>
      </c>
      <c r="C118" s="12">
        <v>22522</v>
      </c>
      <c r="D118" s="13" t="s">
        <v>21</v>
      </c>
      <c r="E118" s="12">
        <v>4</v>
      </c>
      <c r="F118" s="29">
        <f t="shared" si="6"/>
        <v>6.2667548654388464E-2</v>
      </c>
      <c r="G118" s="29">
        <v>0.18</v>
      </c>
      <c r="H118" s="12">
        <v>1</v>
      </c>
      <c r="I118" s="29">
        <v>1.0444591442398078E-2</v>
      </c>
      <c r="J118" s="29">
        <v>0.03</v>
      </c>
      <c r="K118" s="17">
        <v>0</v>
      </c>
      <c r="L118" s="18">
        <v>0</v>
      </c>
      <c r="M118" s="30">
        <v>2</v>
      </c>
      <c r="N118" s="18">
        <v>2.9593009086794558E-2</v>
      </c>
      <c r="O118" s="8"/>
    </row>
    <row r="119" spans="1:15" ht="210" x14ac:dyDescent="0.35">
      <c r="A119" s="11" t="s">
        <v>246</v>
      </c>
      <c r="B119" s="11" t="s">
        <v>247</v>
      </c>
      <c r="C119" s="12">
        <v>22611</v>
      </c>
      <c r="D119" s="13" t="s">
        <v>21</v>
      </c>
      <c r="E119" s="12">
        <v>4</v>
      </c>
      <c r="F119" s="29">
        <f t="shared" si="6"/>
        <v>0.38993141384952829</v>
      </c>
      <c r="G119" s="29">
        <v>1.1200000000000001</v>
      </c>
      <c r="H119" s="12">
        <v>1</v>
      </c>
      <c r="I119" s="29">
        <v>7.6593670577585898E-2</v>
      </c>
      <c r="J119" s="31">
        <v>0.22</v>
      </c>
      <c r="K119" s="17">
        <v>3</v>
      </c>
      <c r="L119" s="18">
        <v>5.7706367719249363E-2</v>
      </c>
      <c r="M119" s="30">
        <v>4</v>
      </c>
      <c r="N119" s="18">
        <v>0.38418688855620925</v>
      </c>
      <c r="O119" s="8"/>
    </row>
    <row r="120" spans="1:15" ht="210" x14ac:dyDescent="0.35">
      <c r="A120" s="11" t="s">
        <v>248</v>
      </c>
      <c r="B120" s="11" t="s">
        <v>249</v>
      </c>
      <c r="C120" s="38">
        <v>22611</v>
      </c>
      <c r="D120" s="39" t="s">
        <v>21</v>
      </c>
      <c r="E120" s="38">
        <v>2</v>
      </c>
      <c r="F120" s="29">
        <f t="shared" si="6"/>
        <v>0.19496570692476414</v>
      </c>
      <c r="G120" s="40">
        <v>0.56000000000000005</v>
      </c>
      <c r="H120" s="38">
        <v>0</v>
      </c>
      <c r="I120" s="40">
        <v>0</v>
      </c>
      <c r="J120" s="41">
        <v>0</v>
      </c>
      <c r="K120" s="14">
        <v>2</v>
      </c>
      <c r="L120" s="15">
        <v>9.0519792500783361E-2</v>
      </c>
      <c r="M120" s="42">
        <v>2</v>
      </c>
      <c r="N120" s="15">
        <v>0.19496570692476414</v>
      </c>
      <c r="O120" s="43"/>
    </row>
    <row r="121" spans="1:15" ht="157.5" x14ac:dyDescent="0.35">
      <c r="A121" s="11" t="s">
        <v>250</v>
      </c>
      <c r="B121" s="11" t="s">
        <v>251</v>
      </c>
      <c r="C121" s="38">
        <v>22611</v>
      </c>
      <c r="D121" s="39" t="s">
        <v>21</v>
      </c>
      <c r="E121" s="38">
        <v>4</v>
      </c>
      <c r="F121" s="29">
        <f t="shared" si="6"/>
        <v>0.32378233471434043</v>
      </c>
      <c r="G121" s="40">
        <v>0.93</v>
      </c>
      <c r="H121" s="38">
        <v>1</v>
      </c>
      <c r="I121" s="40">
        <v>6.2667548654388464E-2</v>
      </c>
      <c r="J121" s="40">
        <v>0.18</v>
      </c>
      <c r="K121" s="14">
        <v>3</v>
      </c>
      <c r="L121" s="15">
        <v>6.6323155659227792E-2</v>
      </c>
      <c r="M121" s="42">
        <v>4</v>
      </c>
      <c r="N121" s="15">
        <v>0.32377537165337883</v>
      </c>
      <c r="O121" s="43"/>
    </row>
    <row r="122" spans="1:15" ht="192.5" x14ac:dyDescent="0.35">
      <c r="A122" s="11" t="s">
        <v>252</v>
      </c>
      <c r="B122" s="11" t="s">
        <v>253</v>
      </c>
      <c r="C122" s="38">
        <v>22611</v>
      </c>
      <c r="D122" s="39" t="s">
        <v>21</v>
      </c>
      <c r="E122" s="38">
        <v>4</v>
      </c>
      <c r="F122" s="29">
        <f t="shared" si="6"/>
        <v>0.32378233471434043</v>
      </c>
      <c r="G122" s="40">
        <v>0.93</v>
      </c>
      <c r="H122" s="38">
        <v>1</v>
      </c>
      <c r="I122" s="40">
        <v>6.2667548654388464E-2</v>
      </c>
      <c r="J122" s="40">
        <v>0.18</v>
      </c>
      <c r="K122" s="14">
        <v>3</v>
      </c>
      <c r="L122" s="15">
        <v>0.10627371792640045</v>
      </c>
      <c r="M122" s="42">
        <v>4</v>
      </c>
      <c r="N122" s="15">
        <v>0.31577481460850187</v>
      </c>
      <c r="O122" s="43"/>
    </row>
    <row r="123" spans="1:15" ht="175" x14ac:dyDescent="0.35">
      <c r="A123" s="11" t="s">
        <v>254</v>
      </c>
      <c r="B123" s="11" t="s">
        <v>255</v>
      </c>
      <c r="C123" s="38">
        <v>22612</v>
      </c>
      <c r="D123" s="39" t="s">
        <v>21</v>
      </c>
      <c r="E123" s="38">
        <v>2</v>
      </c>
      <c r="F123" s="29">
        <f t="shared" si="6"/>
        <v>0.20889182884796156</v>
      </c>
      <c r="G123" s="41">
        <v>0.6</v>
      </c>
      <c r="H123" s="38">
        <v>0</v>
      </c>
      <c r="I123" s="40">
        <v>0</v>
      </c>
      <c r="J123" s="38">
        <v>0</v>
      </c>
      <c r="K123" s="14">
        <v>2</v>
      </c>
      <c r="L123" s="15">
        <v>0</v>
      </c>
      <c r="M123" s="42">
        <v>2</v>
      </c>
      <c r="N123" s="15">
        <v>0.20889182884796156</v>
      </c>
      <c r="O123" s="43"/>
    </row>
    <row r="124" spans="1:15" ht="157.5" x14ac:dyDescent="0.35">
      <c r="A124" s="11" t="s">
        <v>256</v>
      </c>
      <c r="B124" s="11" t="s">
        <v>257</v>
      </c>
      <c r="C124" s="38">
        <v>22612</v>
      </c>
      <c r="D124" s="39" t="s">
        <v>21</v>
      </c>
      <c r="E124" s="38">
        <v>2</v>
      </c>
      <c r="F124" s="29">
        <f t="shared" si="6"/>
        <v>0.20889182884796156</v>
      </c>
      <c r="G124" s="41">
        <v>0.6</v>
      </c>
      <c r="H124" s="38">
        <v>0</v>
      </c>
      <c r="I124" s="40">
        <v>0</v>
      </c>
      <c r="J124" s="38">
        <v>0</v>
      </c>
      <c r="K124" s="14">
        <v>2</v>
      </c>
      <c r="L124" s="15">
        <v>8.3556731539184637E-2</v>
      </c>
      <c r="M124" s="42">
        <v>2</v>
      </c>
      <c r="N124" s="15">
        <v>0.19148417644396476</v>
      </c>
      <c r="O124" s="43"/>
    </row>
    <row r="125" spans="1:15" ht="227.5" x14ac:dyDescent="0.35">
      <c r="A125" s="11" t="s">
        <v>258</v>
      </c>
      <c r="B125" s="11" t="s">
        <v>259</v>
      </c>
      <c r="C125" s="38">
        <v>22612</v>
      </c>
      <c r="D125" s="39" t="s">
        <v>21</v>
      </c>
      <c r="E125" s="38">
        <v>2</v>
      </c>
      <c r="F125" s="29">
        <f t="shared" si="6"/>
        <v>0.20889182884796156</v>
      </c>
      <c r="G125" s="41">
        <v>0.6</v>
      </c>
      <c r="H125" s="38">
        <v>0</v>
      </c>
      <c r="I125" s="40">
        <v>0</v>
      </c>
      <c r="J125" s="38">
        <v>0</v>
      </c>
      <c r="K125" s="14">
        <v>2</v>
      </c>
      <c r="L125" s="15">
        <v>2.036695331267625E-2</v>
      </c>
      <c r="M125" s="42">
        <v>3</v>
      </c>
      <c r="N125" s="15">
        <v>0.30654875883438359</v>
      </c>
      <c r="O125" s="43"/>
    </row>
    <row r="126" spans="1:15" ht="140" x14ac:dyDescent="0.35">
      <c r="A126" s="11" t="s">
        <v>260</v>
      </c>
      <c r="B126" s="11" t="s">
        <v>261</v>
      </c>
      <c r="C126" s="38">
        <v>22612</v>
      </c>
      <c r="D126" s="39" t="s">
        <v>21</v>
      </c>
      <c r="E126" s="38">
        <v>2</v>
      </c>
      <c r="F126" s="29">
        <f t="shared" si="6"/>
        <v>0.20889182884796156</v>
      </c>
      <c r="G126" s="41">
        <v>0.6</v>
      </c>
      <c r="H126" s="38">
        <v>0</v>
      </c>
      <c r="I126" s="40">
        <v>0</v>
      </c>
      <c r="J126" s="38">
        <v>0</v>
      </c>
      <c r="K126" s="14">
        <v>1</v>
      </c>
      <c r="L126" s="15">
        <v>5.0047000661490787E-2</v>
      </c>
      <c r="M126" s="42">
        <v>2</v>
      </c>
      <c r="N126" s="15">
        <v>0.20889182884796156</v>
      </c>
      <c r="O126" s="43"/>
    </row>
    <row r="127" spans="1:15" ht="245" x14ac:dyDescent="0.35">
      <c r="A127" s="11" t="s">
        <v>262</v>
      </c>
      <c r="B127" s="11" t="s">
        <v>263</v>
      </c>
      <c r="C127" s="38">
        <v>22612</v>
      </c>
      <c r="D127" s="39" t="s">
        <v>21</v>
      </c>
      <c r="E127" s="38">
        <v>1</v>
      </c>
      <c r="F127" s="29">
        <f t="shared" si="6"/>
        <v>0.13926121923197438</v>
      </c>
      <c r="G127" s="41">
        <v>0.4</v>
      </c>
      <c r="H127" s="38">
        <v>0</v>
      </c>
      <c r="I127" s="40">
        <v>0</v>
      </c>
      <c r="J127" s="38">
        <v>0</v>
      </c>
      <c r="K127" s="14">
        <v>1</v>
      </c>
      <c r="L127" s="15">
        <v>0</v>
      </c>
      <c r="M127" s="42">
        <v>1</v>
      </c>
      <c r="N127" s="15">
        <v>0.13926121923197438</v>
      </c>
      <c r="O127" s="43"/>
    </row>
    <row r="128" spans="1:15" ht="122.5" x14ac:dyDescent="0.35">
      <c r="A128" s="11" t="s">
        <v>264</v>
      </c>
      <c r="B128" s="11" t="s">
        <v>265</v>
      </c>
      <c r="C128" s="38">
        <v>22612</v>
      </c>
      <c r="D128" s="39" t="s">
        <v>21</v>
      </c>
      <c r="E128" s="38">
        <v>2</v>
      </c>
      <c r="F128" s="29">
        <f t="shared" si="6"/>
        <v>0.20889182884796156</v>
      </c>
      <c r="G128" s="41">
        <v>0.6</v>
      </c>
      <c r="H128" s="38">
        <v>0</v>
      </c>
      <c r="I128" s="40">
        <v>0</v>
      </c>
      <c r="J128" s="38">
        <v>0</v>
      </c>
      <c r="K128" s="14">
        <v>2</v>
      </c>
      <c r="L128" s="15">
        <v>9.4245030115238645E-2</v>
      </c>
      <c r="M128" s="42">
        <v>2</v>
      </c>
      <c r="N128" s="15">
        <v>0.19869094453921943</v>
      </c>
      <c r="O128" s="43"/>
    </row>
    <row r="129" spans="1:15" ht="175" x14ac:dyDescent="0.35">
      <c r="A129" s="11" t="s">
        <v>266</v>
      </c>
      <c r="B129" s="11" t="s">
        <v>267</v>
      </c>
      <c r="C129" s="38">
        <v>22612</v>
      </c>
      <c r="D129" s="39" t="s">
        <v>21</v>
      </c>
      <c r="E129" s="38">
        <v>4</v>
      </c>
      <c r="F129" s="29">
        <f t="shared" si="6"/>
        <v>0.20889182884796156</v>
      </c>
      <c r="G129" s="41">
        <v>0.6</v>
      </c>
      <c r="H129" s="38">
        <v>1</v>
      </c>
      <c r="I129" s="40">
        <v>5.2222957211990391E-2</v>
      </c>
      <c r="J129" s="40">
        <v>0.15</v>
      </c>
      <c r="K129" s="14">
        <v>1</v>
      </c>
      <c r="L129" s="15">
        <v>1.405667931622741E-2</v>
      </c>
      <c r="M129" s="42">
        <v>4</v>
      </c>
      <c r="N129" s="15">
        <v>0.20680291055948191</v>
      </c>
      <c r="O129" s="43"/>
    </row>
    <row r="130" spans="1:15" ht="157.5" x14ac:dyDescent="0.35">
      <c r="A130" s="11" t="s">
        <v>268</v>
      </c>
      <c r="B130" s="11" t="s">
        <v>269</v>
      </c>
      <c r="C130" s="38">
        <v>22612</v>
      </c>
      <c r="D130" s="39" t="s">
        <v>21</v>
      </c>
      <c r="E130" s="38">
        <v>4</v>
      </c>
      <c r="F130" s="29">
        <f t="shared" si="6"/>
        <v>0.34815304807993591</v>
      </c>
      <c r="G130" s="38">
        <v>1</v>
      </c>
      <c r="H130" s="38">
        <v>1</v>
      </c>
      <c r="I130" s="40">
        <v>8.7038262019983978E-2</v>
      </c>
      <c r="J130" s="40">
        <v>0.25</v>
      </c>
      <c r="K130" s="14">
        <v>2</v>
      </c>
      <c r="L130" s="15">
        <v>7.7464053197785713E-3</v>
      </c>
      <c r="M130" s="42">
        <v>4</v>
      </c>
      <c r="N130" s="15">
        <v>0.33986700553563343</v>
      </c>
      <c r="O130" s="43"/>
    </row>
    <row r="131" spans="1:15" ht="175" x14ac:dyDescent="0.35">
      <c r="A131" s="11" t="s">
        <v>270</v>
      </c>
      <c r="B131" s="11" t="s">
        <v>271</v>
      </c>
      <c r="C131" s="38">
        <v>22612</v>
      </c>
      <c r="D131" s="39" t="s">
        <v>21</v>
      </c>
      <c r="E131" s="38">
        <v>4</v>
      </c>
      <c r="F131" s="29">
        <f t="shared" si="6"/>
        <v>0.34815304807993591</v>
      </c>
      <c r="G131" s="38">
        <v>1</v>
      </c>
      <c r="H131" s="38">
        <v>1</v>
      </c>
      <c r="I131" s="40">
        <v>8.7038262019983978E-2</v>
      </c>
      <c r="J131" s="40">
        <v>0.25</v>
      </c>
      <c r="K131" s="14">
        <v>2</v>
      </c>
      <c r="L131" s="15">
        <v>4.5695087560491579E-2</v>
      </c>
      <c r="M131" s="42">
        <v>4</v>
      </c>
      <c r="N131" s="15">
        <v>0.34815304807993591</v>
      </c>
      <c r="O131" s="43"/>
    </row>
    <row r="132" spans="1:15" ht="262.5" x14ac:dyDescent="0.35">
      <c r="A132" s="11" t="s">
        <v>272</v>
      </c>
      <c r="B132" s="11" t="s">
        <v>273</v>
      </c>
      <c r="C132" s="38">
        <v>22612</v>
      </c>
      <c r="D132" s="39" t="s">
        <v>21</v>
      </c>
      <c r="E132" s="38">
        <v>6</v>
      </c>
      <c r="F132" s="29">
        <f t="shared" si="6"/>
        <v>0.69630609615987182</v>
      </c>
      <c r="G132" s="38">
        <v>2</v>
      </c>
      <c r="H132" s="38">
        <v>3</v>
      </c>
      <c r="I132" s="40">
        <v>0.34815304807993591</v>
      </c>
      <c r="J132" s="38">
        <v>1</v>
      </c>
      <c r="K132" s="14">
        <v>4</v>
      </c>
      <c r="L132" s="15">
        <v>0.2574939943599206</v>
      </c>
      <c r="M132" s="42">
        <v>6</v>
      </c>
      <c r="N132" s="15">
        <v>0.69519548793649688</v>
      </c>
      <c r="O132" s="43"/>
    </row>
    <row r="133" spans="1:15" ht="245" x14ac:dyDescent="0.35">
      <c r="A133" s="11" t="s">
        <v>274</v>
      </c>
      <c r="B133" s="11" t="s">
        <v>275</v>
      </c>
      <c r="C133" s="38">
        <v>22612</v>
      </c>
      <c r="D133" s="39" t="s">
        <v>21</v>
      </c>
      <c r="E133" s="38">
        <v>3</v>
      </c>
      <c r="F133" s="29">
        <f t="shared" si="6"/>
        <v>0.34815304807993591</v>
      </c>
      <c r="G133" s="38">
        <v>1</v>
      </c>
      <c r="H133" s="38">
        <v>2</v>
      </c>
      <c r="I133" s="40">
        <v>0.22629948125195834</v>
      </c>
      <c r="J133" s="38">
        <v>0.65</v>
      </c>
      <c r="K133" s="14">
        <v>2</v>
      </c>
      <c r="L133" s="15">
        <v>0.15225893302695864</v>
      </c>
      <c r="M133" s="42">
        <v>3</v>
      </c>
      <c r="N133" s="15">
        <v>0.34589005326741634</v>
      </c>
      <c r="O133" s="43"/>
    </row>
    <row r="134" spans="1:15" ht="245" x14ac:dyDescent="0.35">
      <c r="A134" s="11" t="s">
        <v>276</v>
      </c>
      <c r="B134" s="11" t="s">
        <v>277</v>
      </c>
      <c r="C134" s="38">
        <v>22612</v>
      </c>
      <c r="D134" s="39" t="s">
        <v>21</v>
      </c>
      <c r="E134" s="38">
        <v>4</v>
      </c>
      <c r="F134" s="29">
        <f t="shared" si="6"/>
        <v>0.13926121923197438</v>
      </c>
      <c r="G134" s="41">
        <v>0.4</v>
      </c>
      <c r="H134" s="38">
        <v>1</v>
      </c>
      <c r="I134" s="40">
        <v>3.4815304807993594E-2</v>
      </c>
      <c r="J134" s="41">
        <v>0.1</v>
      </c>
      <c r="K134" s="14">
        <v>1</v>
      </c>
      <c r="L134" s="15">
        <v>1.3055739302997598E-2</v>
      </c>
      <c r="M134" s="42">
        <v>4</v>
      </c>
      <c r="N134" s="15">
        <v>0.12916478083765623</v>
      </c>
      <c r="O134" s="43"/>
    </row>
    <row r="135" spans="1:15" ht="175" x14ac:dyDescent="0.35">
      <c r="A135" s="11" t="s">
        <v>278</v>
      </c>
      <c r="B135" s="11" t="s">
        <v>279</v>
      </c>
      <c r="C135" s="38">
        <v>22612</v>
      </c>
      <c r="D135" s="39" t="s">
        <v>21</v>
      </c>
      <c r="E135" s="38">
        <v>4</v>
      </c>
      <c r="F135" s="29">
        <f t="shared" si="6"/>
        <v>0.34815304807993591</v>
      </c>
      <c r="G135" s="38">
        <v>1</v>
      </c>
      <c r="H135" s="38">
        <v>1</v>
      </c>
      <c r="I135" s="40">
        <v>8.7038262019983978E-2</v>
      </c>
      <c r="J135" s="40">
        <v>0.25</v>
      </c>
      <c r="K135" s="14">
        <v>1</v>
      </c>
      <c r="L135" s="15">
        <v>1.0879782752497959E-3</v>
      </c>
      <c r="M135" s="42">
        <v>4</v>
      </c>
      <c r="N135" s="15">
        <v>0.33848831946523689</v>
      </c>
      <c r="O135" s="43"/>
    </row>
    <row r="136" spans="1:15" ht="140" x14ac:dyDescent="0.35">
      <c r="A136" s="11" t="s">
        <v>280</v>
      </c>
      <c r="B136" s="11" t="s">
        <v>281</v>
      </c>
      <c r="C136" s="38">
        <v>22612</v>
      </c>
      <c r="D136" s="39" t="s">
        <v>21</v>
      </c>
      <c r="E136" s="38">
        <v>2</v>
      </c>
      <c r="F136" s="29">
        <f t="shared" si="6"/>
        <v>0.20889182884796156</v>
      </c>
      <c r="G136" s="41">
        <v>0.6</v>
      </c>
      <c r="H136" s="38">
        <v>0</v>
      </c>
      <c r="I136" s="40">
        <v>0</v>
      </c>
      <c r="J136" s="38">
        <v>0</v>
      </c>
      <c r="K136" s="14">
        <v>2</v>
      </c>
      <c r="L136" s="15">
        <v>0.10444591442398078</v>
      </c>
      <c r="M136" s="42">
        <v>2</v>
      </c>
      <c r="N136" s="15">
        <v>0.20889182884796156</v>
      </c>
      <c r="O136" s="43"/>
    </row>
    <row r="137" spans="1:15" ht="122.5" x14ac:dyDescent="0.35">
      <c r="A137" s="11" t="s">
        <v>282</v>
      </c>
      <c r="B137" s="11" t="s">
        <v>283</v>
      </c>
      <c r="C137" s="38">
        <v>22711</v>
      </c>
      <c r="D137" s="39" t="s">
        <v>72</v>
      </c>
      <c r="E137" s="38">
        <v>12</v>
      </c>
      <c r="F137" s="29">
        <f t="shared" si="6"/>
        <v>0.62667548654388461</v>
      </c>
      <c r="G137" s="41">
        <v>1.8</v>
      </c>
      <c r="H137" s="38">
        <v>3</v>
      </c>
      <c r="I137" s="40">
        <v>0.15666887163597115</v>
      </c>
      <c r="J137" s="40">
        <v>0.45</v>
      </c>
      <c r="K137" s="14">
        <v>5</v>
      </c>
      <c r="L137" s="15">
        <v>6.7077487263401014E-2</v>
      </c>
      <c r="M137" s="42">
        <v>12</v>
      </c>
      <c r="N137" s="15">
        <v>0.62667548654388472</v>
      </c>
      <c r="O137" s="43"/>
    </row>
    <row r="138" spans="1:15" ht="157.5" x14ac:dyDescent="0.35">
      <c r="A138" s="11" t="s">
        <v>284</v>
      </c>
      <c r="B138" s="11" t="s">
        <v>285</v>
      </c>
      <c r="C138" s="38">
        <v>27213</v>
      </c>
      <c r="D138" s="39" t="s">
        <v>21</v>
      </c>
      <c r="E138" s="38">
        <v>2</v>
      </c>
      <c r="F138" s="29">
        <f t="shared" si="6"/>
        <v>0.52222957211990384</v>
      </c>
      <c r="G138" s="41">
        <v>1.5</v>
      </c>
      <c r="H138" s="38">
        <v>0</v>
      </c>
      <c r="I138" s="40">
        <v>0</v>
      </c>
      <c r="J138" s="40">
        <v>0</v>
      </c>
      <c r="K138" s="14">
        <v>1</v>
      </c>
      <c r="L138" s="15">
        <v>0.13055739302997596</v>
      </c>
      <c r="M138" s="42">
        <v>2</v>
      </c>
      <c r="N138" s="15">
        <v>0.52222957211990384</v>
      </c>
      <c r="O138" s="43"/>
    </row>
    <row r="139" spans="1:15" ht="210" x14ac:dyDescent="0.35">
      <c r="A139" s="11" t="s">
        <v>286</v>
      </c>
      <c r="B139" s="11" t="s">
        <v>287</v>
      </c>
      <c r="C139" s="38">
        <v>27213</v>
      </c>
      <c r="D139" s="39" t="s">
        <v>21</v>
      </c>
      <c r="E139" s="38">
        <v>2</v>
      </c>
      <c r="F139" s="29">
        <f t="shared" si="6"/>
        <v>0.52222957211990384</v>
      </c>
      <c r="G139" s="41">
        <v>1.5</v>
      </c>
      <c r="H139" s="38">
        <v>0</v>
      </c>
      <c r="I139" s="40">
        <v>0</v>
      </c>
      <c r="J139" s="40">
        <v>0</v>
      </c>
      <c r="K139" s="14">
        <v>1</v>
      </c>
      <c r="L139" s="15">
        <v>0.13065313511819796</v>
      </c>
      <c r="M139" s="42">
        <v>2</v>
      </c>
      <c r="N139" s="15">
        <v>0.52222957211990384</v>
      </c>
      <c r="O139" s="43"/>
    </row>
    <row r="140" spans="1:15" ht="262.5" x14ac:dyDescent="0.35">
      <c r="A140" s="11" t="s">
        <v>288</v>
      </c>
      <c r="B140" s="11" t="s">
        <v>289</v>
      </c>
      <c r="C140" s="38">
        <v>27213</v>
      </c>
      <c r="D140" s="39" t="s">
        <v>21</v>
      </c>
      <c r="E140" s="38">
        <v>2</v>
      </c>
      <c r="F140" s="29">
        <f t="shared" si="6"/>
        <v>0.69630609615987182</v>
      </c>
      <c r="G140" s="38">
        <v>2</v>
      </c>
      <c r="H140" s="38">
        <v>0</v>
      </c>
      <c r="I140" s="40">
        <v>0</v>
      </c>
      <c r="J140" s="38">
        <v>0</v>
      </c>
      <c r="K140" s="14">
        <v>1</v>
      </c>
      <c r="L140" s="15">
        <v>0.34815304807993591</v>
      </c>
      <c r="M140" s="42">
        <v>1</v>
      </c>
      <c r="N140" s="15">
        <v>0.34815304807993591</v>
      </c>
      <c r="O140" s="43"/>
    </row>
    <row r="141" spans="1:15" ht="70" x14ac:dyDescent="0.35">
      <c r="A141" s="44">
        <v>4</v>
      </c>
      <c r="B141" s="45" t="s">
        <v>290</v>
      </c>
      <c r="C141" s="46"/>
      <c r="D141" s="47"/>
      <c r="E141" s="39"/>
      <c r="F141" s="29">
        <f t="shared" si="6"/>
        <v>0</v>
      </c>
      <c r="G141" s="40"/>
      <c r="H141" s="39"/>
      <c r="I141" s="40">
        <v>0</v>
      </c>
      <c r="J141" s="38"/>
      <c r="K141" s="14">
        <v>0</v>
      </c>
      <c r="L141" s="15"/>
      <c r="M141" s="42"/>
      <c r="N141" s="15"/>
      <c r="O141" s="43"/>
    </row>
    <row r="142" spans="1:15" ht="35" x14ac:dyDescent="0.35">
      <c r="A142" s="11" t="s">
        <v>82</v>
      </c>
      <c r="B142" s="11" t="s">
        <v>291</v>
      </c>
      <c r="C142" s="38">
        <v>22212</v>
      </c>
      <c r="D142" s="39" t="s">
        <v>84</v>
      </c>
      <c r="E142" s="38">
        <v>50</v>
      </c>
      <c r="F142" s="29">
        <f t="shared" si="6"/>
        <v>0.17407652403996796</v>
      </c>
      <c r="G142" s="41">
        <v>0.5</v>
      </c>
      <c r="H142" s="38">
        <v>0</v>
      </c>
      <c r="I142" s="40">
        <v>0</v>
      </c>
      <c r="J142" s="38">
        <v>0</v>
      </c>
      <c r="K142" s="14">
        <v>120</v>
      </c>
      <c r="L142" s="15">
        <v>0.41749956480868983</v>
      </c>
      <c r="M142" s="42">
        <v>50</v>
      </c>
      <c r="N142" s="15">
        <v>0.17395815200362078</v>
      </c>
      <c r="O142" s="43"/>
    </row>
    <row r="143" spans="1:15" ht="70" x14ac:dyDescent="0.35">
      <c r="A143" s="11" t="s">
        <v>292</v>
      </c>
      <c r="B143" s="11" t="s">
        <v>293</v>
      </c>
      <c r="C143" s="38">
        <v>22213</v>
      </c>
      <c r="D143" s="39" t="s">
        <v>97</v>
      </c>
      <c r="E143" s="38">
        <v>1</v>
      </c>
      <c r="F143" s="29">
        <f t="shared" si="6"/>
        <v>0.14970581067437244</v>
      </c>
      <c r="G143" s="40">
        <v>0.43</v>
      </c>
      <c r="H143" s="38">
        <v>0</v>
      </c>
      <c r="I143" s="40">
        <v>0</v>
      </c>
      <c r="J143" s="38">
        <v>0</v>
      </c>
      <c r="K143" s="14">
        <v>1</v>
      </c>
      <c r="L143" s="15">
        <v>0.13891306618389446</v>
      </c>
      <c r="M143" s="42">
        <v>1</v>
      </c>
      <c r="N143" s="15">
        <v>0.14970581067437244</v>
      </c>
      <c r="O143" s="43"/>
    </row>
    <row r="144" spans="1:15" ht="385" x14ac:dyDescent="0.35">
      <c r="A144" s="11" t="s">
        <v>294</v>
      </c>
      <c r="B144" s="11" t="s">
        <v>295</v>
      </c>
      <c r="C144" s="38">
        <v>22522</v>
      </c>
      <c r="D144" s="39" t="s">
        <v>21</v>
      </c>
      <c r="E144" s="38">
        <v>1</v>
      </c>
      <c r="F144" s="29">
        <f t="shared" si="6"/>
        <v>3.7600529192633081</v>
      </c>
      <c r="G144" s="41">
        <v>10.8</v>
      </c>
      <c r="H144" s="38">
        <v>0</v>
      </c>
      <c r="I144" s="40">
        <v>0</v>
      </c>
      <c r="J144" s="38">
        <v>0</v>
      </c>
      <c r="K144" s="14">
        <v>3</v>
      </c>
      <c r="L144" s="15">
        <v>0.48167322354907316</v>
      </c>
      <c r="M144" s="42">
        <v>1</v>
      </c>
      <c r="N144" s="15">
        <v>3.7600529192633085</v>
      </c>
      <c r="O144" s="43"/>
    </row>
    <row r="145" spans="1:15" ht="17.5" x14ac:dyDescent="0.35">
      <c r="A145" s="48" t="s">
        <v>296</v>
      </c>
      <c r="B145" s="49"/>
      <c r="C145" s="50"/>
      <c r="D145" s="51"/>
      <c r="E145" s="52"/>
      <c r="F145" s="53">
        <f>SUM(F22:F144)</f>
        <v>77.971775232392233</v>
      </c>
      <c r="G145" s="53">
        <f>SUM(G22:G144)</f>
        <v>223.95832999999999</v>
      </c>
      <c r="H145" s="54"/>
      <c r="I145" s="53">
        <f t="shared" ref="I145:N145" si="7">SUM(I22:I144)</f>
        <v>15.080976917452908</v>
      </c>
      <c r="J145" s="53">
        <f t="shared" si="7"/>
        <v>43.317090000000071</v>
      </c>
      <c r="K145" s="53"/>
      <c r="L145" s="53">
        <f>SUM(L22:L144)</f>
        <v>31.433945929376907</v>
      </c>
      <c r="M145" s="53"/>
      <c r="N145" s="53">
        <f t="shared" si="7"/>
        <v>77.264382773730688</v>
      </c>
      <c r="O145" s="53"/>
    </row>
    <row r="146" spans="1:15" ht="17.5" x14ac:dyDescent="0.35">
      <c r="A146" s="48" t="s">
        <v>297</v>
      </c>
      <c r="B146" s="49"/>
      <c r="C146" s="50"/>
      <c r="D146" s="51"/>
      <c r="E146" s="52"/>
      <c r="F146" s="15">
        <f>F145+F20</f>
        <v>99.999418584409781</v>
      </c>
      <c r="G146" s="53">
        <f>G145+G20</f>
        <v>287.22832999999997</v>
      </c>
      <c r="H146" s="54"/>
      <c r="I146" s="53">
        <f t="shared" ref="I146:L146" si="8">I145+I20</f>
        <v>15.080976917452908</v>
      </c>
      <c r="J146" s="53">
        <f t="shared" si="8"/>
        <v>43.317090000000071</v>
      </c>
      <c r="K146" s="53"/>
      <c r="L146" s="53">
        <f t="shared" si="8"/>
        <v>37.366898615377671</v>
      </c>
      <c r="M146" s="53"/>
      <c r="N146" s="15">
        <f t="shared" ref="N146" si="9">N145+N20</f>
        <v>97.304295039162568</v>
      </c>
      <c r="O146" s="55"/>
    </row>
  </sheetData>
  <mergeCells count="13">
    <mergeCell ref="A8:O8"/>
    <mergeCell ref="A20:D20"/>
    <mergeCell ref="A21:O21"/>
    <mergeCell ref="A1:O1"/>
    <mergeCell ref="A6:A7"/>
    <mergeCell ref="B6:B7"/>
    <mergeCell ref="C6:C7"/>
    <mergeCell ref="D6:D7"/>
    <mergeCell ref="E6:G6"/>
    <mergeCell ref="H6:J6"/>
    <mergeCell ref="K6:L6"/>
    <mergeCell ref="M6:N6"/>
    <mergeCell ref="O6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</dc:creator>
  <cp:lastModifiedBy>NCS</cp:lastModifiedBy>
  <dcterms:created xsi:type="dcterms:W3CDTF">2026-07-20T07:29:57Z</dcterms:created>
  <dcterms:modified xsi:type="dcterms:W3CDTF">2026-07-20T07:30:55Z</dcterms:modified>
</cp:coreProperties>
</file>